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5220" activeTab="1"/>
  </bookViews>
  <sheets>
    <sheet name="Návrh 04" sheetId="1" r:id="rId1"/>
    <sheet name="1-6 04" sheetId="2" r:id="rId2"/>
    <sheet name="1.úprava04" sheetId="3" r:id="rId3"/>
    <sheet name="List2" sheetId="4" r:id="rId4"/>
    <sheet name="List7" sheetId="5" r:id="rId5"/>
    <sheet name="List8" sheetId="6" r:id="rId6"/>
    <sheet name="List9" sheetId="7" r:id="rId7"/>
    <sheet name="List10" sheetId="8" r:id="rId8"/>
    <sheet name="List11" sheetId="9" r:id="rId9"/>
    <sheet name="List12" sheetId="10" r:id="rId10"/>
    <sheet name="List13" sheetId="11" r:id="rId11"/>
    <sheet name="List14" sheetId="12" r:id="rId12"/>
    <sheet name="List15" sheetId="13" r:id="rId13"/>
    <sheet name="List16" sheetId="14" r:id="rId14"/>
  </sheets>
  <definedNames/>
  <calcPr fullCalcOnLoad="1"/>
</workbook>
</file>

<file path=xl/sharedStrings.xml><?xml version="1.0" encoding="utf-8"?>
<sst xmlns="http://schemas.openxmlformats.org/spreadsheetml/2006/main" count="242" uniqueCount="110">
  <si>
    <t>UKAZOVATEĽ</t>
  </si>
  <si>
    <t>v tis. Sk</t>
  </si>
  <si>
    <t>HOSPODÁRSKY  VÝSLEDOK</t>
  </si>
  <si>
    <t>návrh</t>
  </si>
  <si>
    <t>z toho :</t>
  </si>
  <si>
    <t>- vo vlastnej správe</t>
  </si>
  <si>
    <t>- v inej správe</t>
  </si>
  <si>
    <t>výdavky podľa nasledovnej tabulky :</t>
  </si>
  <si>
    <t>Nedaňové príjmy</t>
  </si>
  <si>
    <t>Z prenajatých bytov</t>
  </si>
  <si>
    <t>Nedaňové príjmy spolu</t>
  </si>
  <si>
    <t>Bežné výdavky</t>
  </si>
  <si>
    <t>Mzdy</t>
  </si>
  <si>
    <t>Odvody do poisťovní</t>
  </si>
  <si>
    <t>Prídel do sociálneho fondu</t>
  </si>
  <si>
    <t>Stravné</t>
  </si>
  <si>
    <t>Daň z nehnuteľnosti</t>
  </si>
  <si>
    <t>Poistné majetku</t>
  </si>
  <si>
    <t>Odvod do fondu opráv a za správu</t>
  </si>
  <si>
    <t>Bežné výdavky spolu</t>
  </si>
  <si>
    <t>Materiálne zabezpečenie činnosti</t>
  </si>
  <si>
    <t>Položka</t>
  </si>
  <si>
    <t>Odmeny za práce vykonávané mimo prac. pomeru</t>
  </si>
  <si>
    <t>Por.</t>
  </si>
  <si>
    <t>číslo</t>
  </si>
  <si>
    <t>Služby nemat. povahy na spravovanom majetku</t>
  </si>
  <si>
    <t xml:space="preserve">Služby nemateriálnej povahy /ostatné/ </t>
  </si>
  <si>
    <t>Prisp. org. požaduje, aby do návrhu rozpočtu na rok 2004 boli zapracované</t>
  </si>
  <si>
    <t>Rok 2004</t>
  </si>
  <si>
    <t>Predpokladaný počet odpredaných bytov v r. 2004</t>
  </si>
  <si>
    <t>Predpokladaný počet bytov k 1.1. 2004</t>
  </si>
  <si>
    <t>Tvorba fondu rozvoja bývania v r. 2004</t>
  </si>
  <si>
    <t>Z prenajatých nebytových priestorov</t>
  </si>
  <si>
    <t>Transfery na rôznej úrovni</t>
  </si>
  <si>
    <t>Údržba bytového a nebytového fondu</t>
  </si>
  <si>
    <t>Reprezentačné</t>
  </si>
  <si>
    <t>Výpočtová technika</t>
  </si>
  <si>
    <t>Prevádzkové stroje - kopírka</t>
  </si>
  <si>
    <t>Poznámka : pre potreby príspevkovej organizácie vznikla nutnosť zakúpenia osobného automobilu. Náklady na</t>
  </si>
  <si>
    <t xml:space="preserve">                   obstaranie by znížili sumu prostriedkov určených na údržbu bytového a nebytového fondu.</t>
  </si>
  <si>
    <t>Na iné - Kluby dôchodcov</t>
  </si>
  <si>
    <t>Ostatné bežné transfery - Kluby dôchodcov</t>
  </si>
  <si>
    <t>Celková bilancia rozpočtu v tis. Sk :</t>
  </si>
  <si>
    <t>Rok 2002</t>
  </si>
  <si>
    <t>skutoč.</t>
  </si>
  <si>
    <t>schv. rozpočet</t>
  </si>
  <si>
    <t>skut. 1-6/03</t>
  </si>
  <si>
    <t>Príjmy spolu</t>
  </si>
  <si>
    <t>Výdavky spolu</t>
  </si>
  <si>
    <t>Rozdiel</t>
  </si>
  <si>
    <t xml:space="preserve">         Rok 2003</t>
  </si>
  <si>
    <t>Návrh rozpočtu príjmov :</t>
  </si>
  <si>
    <t>Za poskytnutie služieb za úhradu</t>
  </si>
  <si>
    <t>Prevod z fondu rozvoja bývania</t>
  </si>
  <si>
    <t>Transfery</t>
  </si>
  <si>
    <t>Návrh rozpočtu výdavkov :</t>
  </si>
  <si>
    <t>Nevyúčtované prevádzkové náklady - Priemstav</t>
  </si>
  <si>
    <t>Bežné príjmy spolu</t>
  </si>
  <si>
    <t>Na iné - Dom pomoci osamelým matkám</t>
  </si>
  <si>
    <t>Na iné - Košovská cesta</t>
  </si>
  <si>
    <t>Na iné - Ciglianska cesta</t>
  </si>
  <si>
    <t>Ostatné bežné transfery - Ciglianska cesta</t>
  </si>
  <si>
    <t>Ostatné bežné transfery - Košovská cesta</t>
  </si>
  <si>
    <t>Ostatné bežné transfery - Dom pomoci osamelým matkám</t>
  </si>
  <si>
    <t>Bežné transfery</t>
  </si>
  <si>
    <t>Počet bytov vo vlastníctve mesta k 31.10. 2003</t>
  </si>
  <si>
    <t>Ostatné bežné transfery - Dom pomoci osam. matkám</t>
  </si>
  <si>
    <t>V súčinnosti § 40 zákona č. 303/95 Z.z o rozpočtových pravidlách v platnom znení a v náväznosti na § 26 ods.9</t>
  </si>
  <si>
    <t>zákona č. 366/99 Z.z o dani z príjmov sa navrhuje, aby v roku 2004 príspevková organizácia mesta nemusela</t>
  </si>
  <si>
    <t>uplatňovať odpisovanie z majetku.</t>
  </si>
  <si>
    <t xml:space="preserve">      Návrh rozpočtu príspevkovej organizácie "Správa majetku mesta Prievidza"</t>
  </si>
  <si>
    <t xml:space="preserve">                                                 na rok 2004.</t>
  </si>
  <si>
    <t xml:space="preserve">                           - ostatné služby</t>
  </si>
  <si>
    <t>Predpis služieb     - za teplo byty a nebyty</t>
  </si>
  <si>
    <t xml:space="preserve"> Vyúčtovanie    - za teplo</t>
  </si>
  <si>
    <t xml:space="preserve">                       - ostatné služby</t>
  </si>
  <si>
    <t>Príspevok do doplnkových dôchodkových poisťovní</t>
  </si>
  <si>
    <t xml:space="preserve">Návrh </t>
  </si>
  <si>
    <t>I. úpravy</t>
  </si>
  <si>
    <t>Rozp. po</t>
  </si>
  <si>
    <t>I. úprave</t>
  </si>
  <si>
    <t xml:space="preserve">    + 1000</t>
  </si>
  <si>
    <t xml:space="preserve">      + 630</t>
  </si>
  <si>
    <t xml:space="preserve">      + 370</t>
  </si>
  <si>
    <t xml:space="preserve">                    Z dôvodu,</t>
  </si>
  <si>
    <t xml:space="preserve">Poznámka : Z dôvodu, že organizácii bol prevedený 1 osobný automobil zo strany zriaďovateľa, nevzniká  </t>
  </si>
  <si>
    <t xml:space="preserve">   potreba zakúpenia osobného automobilu pre organizáciu</t>
  </si>
  <si>
    <t xml:space="preserve">V Prievidzi dňa 16.07. 2004 </t>
  </si>
  <si>
    <t>Vypracoval: Ján Richter</t>
  </si>
  <si>
    <t>riaditeľ PO-SMMP</t>
  </si>
  <si>
    <t>Ing. Marián Kobárik</t>
  </si>
  <si>
    <t xml:space="preserve">Spolu predpis za služby:  </t>
  </si>
  <si>
    <t xml:space="preserve">                                          - za ostatné služby</t>
  </si>
  <si>
    <t xml:space="preserve">Spolu vyúčtovanie za služby:  </t>
  </si>
  <si>
    <t>z toho:    predpis služieb:  - za teplo byty a nebyty</t>
  </si>
  <si>
    <t>z toho: predpis služieb:  - za teplo byty a nebyty</t>
  </si>
  <si>
    <t xml:space="preserve">                                       - za ostatné služby</t>
  </si>
  <si>
    <t>príspevkovej organizácie mesta Prievidza</t>
  </si>
  <si>
    <t>"Správa majetku mesta Prievidza"</t>
  </si>
  <si>
    <t xml:space="preserve">                Návrh na 1 úpravu rozpočtu na rok 2004 </t>
  </si>
  <si>
    <t>Skutočnosť</t>
  </si>
  <si>
    <t>%</t>
  </si>
  <si>
    <t>k 30.6. 2004</t>
  </si>
  <si>
    <t>Ostatné neplánované výnosy</t>
  </si>
  <si>
    <t>I.</t>
  </si>
  <si>
    <t>II.</t>
  </si>
  <si>
    <t>Skutočnosť za obdobie od 1.1.2004 - 30.6.2004</t>
  </si>
  <si>
    <t>Plnenie rozpočtu príspevkovej organizácie" Správa majetku mesta Prievidza"</t>
  </si>
  <si>
    <t>Vypracoval :  Ján Richter</t>
  </si>
  <si>
    <t>dňa : 27. 7. 2004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</si>
</sst>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Arial MT Black"/>
      <family val="0"/>
    </font>
    <font>
      <b/>
      <sz val="11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6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28" xfId="0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7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34" xfId="0" applyBorder="1" applyAlignment="1">
      <alignment/>
    </xf>
    <xf numFmtId="3" fontId="4" fillId="0" borderId="35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18" xfId="0" applyFont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1" xfId="0" applyFont="1" applyBorder="1" applyAlignment="1">
      <alignment/>
    </xf>
    <xf numFmtId="3" fontId="0" fillId="0" borderId="52" xfId="0" applyNumberFormat="1" applyBorder="1" applyAlignment="1">
      <alignment/>
    </xf>
    <xf numFmtId="0" fontId="0" fillId="0" borderId="53" xfId="0" applyFont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55" xfId="0" applyFont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33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B33">
      <selection activeCell="B52" sqref="B52"/>
    </sheetView>
  </sheetViews>
  <sheetFormatPr defaultColWidth="9.00390625" defaultRowHeight="12.75"/>
  <cols>
    <col min="1" max="1" width="4.875" style="0" hidden="1" customWidth="1"/>
    <col min="2" max="2" width="8.25390625" style="0" bestFit="1" customWidth="1"/>
    <col min="3" max="3" width="50.875" style="0" bestFit="1" customWidth="1"/>
    <col min="4" max="4" width="10.625" style="0" customWidth="1"/>
  </cols>
  <sheetData>
    <row r="1" ht="15.75">
      <c r="B1" s="13" t="s">
        <v>70</v>
      </c>
    </row>
    <row r="2" ht="15.75">
      <c r="C2" s="13" t="s">
        <v>71</v>
      </c>
    </row>
    <row r="4" ht="12.75">
      <c r="B4" s="15" t="s">
        <v>27</v>
      </c>
    </row>
    <row r="5" spans="2:3" ht="15.75">
      <c r="B5" s="15" t="s">
        <v>7</v>
      </c>
      <c r="C5" s="5"/>
    </row>
    <row r="6" spans="1:4" ht="12.75">
      <c r="A6" s="18" t="s">
        <v>23</v>
      </c>
      <c r="B6" s="22" t="s">
        <v>21</v>
      </c>
      <c r="C6" s="8" t="s">
        <v>0</v>
      </c>
      <c r="D6" s="11" t="s">
        <v>28</v>
      </c>
    </row>
    <row r="7" spans="1:4" ht="13.5" thickBot="1">
      <c r="A7" s="2" t="s">
        <v>24</v>
      </c>
      <c r="B7" s="19"/>
      <c r="C7" s="7" t="s">
        <v>1</v>
      </c>
      <c r="D7" s="7" t="s">
        <v>3</v>
      </c>
    </row>
    <row r="8" spans="1:4" ht="13.5" thickTop="1">
      <c r="A8" s="3"/>
      <c r="B8" s="9">
        <v>200</v>
      </c>
      <c r="C8" s="9" t="s">
        <v>8</v>
      </c>
      <c r="D8" s="3"/>
    </row>
    <row r="9" spans="1:5" ht="12.75">
      <c r="A9" s="26">
        <v>1</v>
      </c>
      <c r="B9" s="18">
        <v>212003</v>
      </c>
      <c r="C9" s="2" t="s">
        <v>9</v>
      </c>
      <c r="D9" s="4">
        <v>6600</v>
      </c>
      <c r="E9" s="1"/>
    </row>
    <row r="10" spans="1:5" ht="12.75">
      <c r="A10" s="26">
        <v>2</v>
      </c>
      <c r="B10" s="2">
        <v>212003</v>
      </c>
      <c r="C10" s="2" t="s">
        <v>32</v>
      </c>
      <c r="D10" s="4">
        <v>7500</v>
      </c>
      <c r="E10" s="1"/>
    </row>
    <row r="11" spans="1:5" ht="12.75">
      <c r="A11" s="26"/>
      <c r="B11" s="21">
        <v>313</v>
      </c>
      <c r="C11" s="21" t="s">
        <v>33</v>
      </c>
      <c r="D11" s="2"/>
      <c r="E11" s="1"/>
    </row>
    <row r="12" spans="1:5" ht="12.75">
      <c r="A12" s="26">
        <v>3</v>
      </c>
      <c r="B12" s="32">
        <v>313200</v>
      </c>
      <c r="C12" s="33" t="s">
        <v>60</v>
      </c>
      <c r="D12" s="4">
        <v>14</v>
      </c>
      <c r="E12" s="1"/>
    </row>
    <row r="13" spans="1:5" ht="12.75">
      <c r="A13" s="26">
        <v>4</v>
      </c>
      <c r="B13" s="32">
        <v>313200</v>
      </c>
      <c r="C13" s="33" t="s">
        <v>40</v>
      </c>
      <c r="D13" s="4">
        <v>297</v>
      </c>
      <c r="E13" s="1"/>
    </row>
    <row r="14" spans="1:5" ht="12.75">
      <c r="A14" s="26">
        <v>5</v>
      </c>
      <c r="B14" s="32">
        <v>313200</v>
      </c>
      <c r="C14" s="33" t="s">
        <v>58</v>
      </c>
      <c r="D14" s="4">
        <v>164</v>
      </c>
      <c r="E14" s="1"/>
    </row>
    <row r="15" spans="1:5" ht="13.5" thickBot="1">
      <c r="A15" s="26">
        <v>6</v>
      </c>
      <c r="B15" s="32">
        <v>313200</v>
      </c>
      <c r="C15" s="33" t="s">
        <v>59</v>
      </c>
      <c r="D15" s="4">
        <v>90</v>
      </c>
      <c r="E15" s="1"/>
    </row>
    <row r="16" spans="1:5" ht="15.75" thickBot="1">
      <c r="A16" s="26"/>
      <c r="B16" s="25"/>
      <c r="C16" s="24" t="s">
        <v>10</v>
      </c>
      <c r="D16" s="6">
        <f>SUM(D9:D15)</f>
        <v>14665</v>
      </c>
      <c r="E16" s="84"/>
    </row>
    <row r="17" spans="1:4" ht="15">
      <c r="A17" s="26"/>
      <c r="B17" s="35"/>
      <c r="C17" s="81"/>
      <c r="D17" s="4"/>
    </row>
    <row r="18" spans="1:4" ht="12.75">
      <c r="A18" s="26"/>
      <c r="B18" s="32"/>
      <c r="C18" s="82" t="s">
        <v>73</v>
      </c>
      <c r="D18" s="2">
        <v>5985</v>
      </c>
    </row>
    <row r="19" spans="1:4" ht="13.5" thickBot="1">
      <c r="A19" s="26"/>
      <c r="B19" s="83"/>
      <c r="C19" s="82" t="s">
        <v>72</v>
      </c>
      <c r="D19" s="2">
        <v>5902</v>
      </c>
    </row>
    <row r="20" spans="1:12" ht="12.75">
      <c r="A20" s="34"/>
      <c r="B20" s="35"/>
      <c r="C20" s="35"/>
      <c r="D20" s="36"/>
      <c r="F20" s="23"/>
      <c r="I20" s="37"/>
      <c r="J20" s="37"/>
      <c r="K20" s="37"/>
      <c r="L20" s="37"/>
    </row>
    <row r="21" spans="1:12" ht="15">
      <c r="A21" s="27"/>
      <c r="B21" s="21">
        <v>600</v>
      </c>
      <c r="C21" s="10" t="s">
        <v>11</v>
      </c>
      <c r="D21" s="4"/>
      <c r="I21" s="37"/>
      <c r="J21" s="37"/>
      <c r="K21" s="37"/>
      <c r="L21" s="37"/>
    </row>
    <row r="22" spans="1:12" ht="12.75">
      <c r="A22" s="27">
        <v>1</v>
      </c>
      <c r="B22" s="2">
        <v>635006</v>
      </c>
      <c r="C22" s="2" t="s">
        <v>34</v>
      </c>
      <c r="D22" s="4">
        <v>4521</v>
      </c>
      <c r="E22" s="1"/>
      <c r="I22" s="37"/>
      <c r="J22" s="37"/>
      <c r="K22" s="37"/>
      <c r="L22" s="37"/>
    </row>
    <row r="23" spans="1:8" ht="12.75">
      <c r="A23" s="27">
        <f>SUM(A22+1)</f>
        <v>2</v>
      </c>
      <c r="B23" s="2">
        <v>610</v>
      </c>
      <c r="C23" s="2" t="s">
        <v>12</v>
      </c>
      <c r="D23" s="17">
        <v>3392</v>
      </c>
      <c r="E23" s="1"/>
      <c r="F23" s="23"/>
      <c r="H23" s="1"/>
    </row>
    <row r="24" spans="1:8" ht="12.75">
      <c r="A24" s="27">
        <f aca="true" t="shared" si="0" ref="A24:A42">SUM(A23+1)</f>
        <v>3</v>
      </c>
      <c r="B24" s="2">
        <v>620</v>
      </c>
      <c r="C24" s="2" t="s">
        <v>13</v>
      </c>
      <c r="D24" s="17">
        <v>1290</v>
      </c>
      <c r="F24" s="23"/>
      <c r="H24" s="1"/>
    </row>
    <row r="25" spans="1:8" ht="12.75">
      <c r="A25" s="27">
        <f t="shared" si="0"/>
        <v>4</v>
      </c>
      <c r="B25" s="2">
        <v>637016</v>
      </c>
      <c r="C25" s="2" t="s">
        <v>14</v>
      </c>
      <c r="D25" s="17">
        <v>54</v>
      </c>
      <c r="F25" s="23"/>
      <c r="H25" s="1"/>
    </row>
    <row r="26" spans="1:8" ht="12.75">
      <c r="A26" s="27">
        <f t="shared" si="0"/>
        <v>5</v>
      </c>
      <c r="B26" s="2">
        <v>637027</v>
      </c>
      <c r="C26" s="2" t="s">
        <v>22</v>
      </c>
      <c r="D26" s="17">
        <v>80</v>
      </c>
      <c r="F26" s="23"/>
      <c r="H26" s="1"/>
    </row>
    <row r="27" spans="1:4" ht="12.75">
      <c r="A27" s="27">
        <f t="shared" si="0"/>
        <v>6</v>
      </c>
      <c r="B27" s="2">
        <v>633011</v>
      </c>
      <c r="C27" s="2" t="s">
        <v>15</v>
      </c>
      <c r="D27" s="17">
        <v>167</v>
      </c>
    </row>
    <row r="28" spans="1:4" ht="12.75">
      <c r="A28" s="27"/>
      <c r="B28" s="2"/>
      <c r="C28" s="2" t="s">
        <v>76</v>
      </c>
      <c r="D28" s="17"/>
    </row>
    <row r="29" spans="1:4" ht="12.75">
      <c r="A29" s="27">
        <f>SUM(A27+1)</f>
        <v>7</v>
      </c>
      <c r="B29" s="2">
        <v>633200</v>
      </c>
      <c r="C29" s="2" t="s">
        <v>20</v>
      </c>
      <c r="D29" s="4">
        <v>120</v>
      </c>
    </row>
    <row r="30" spans="1:4" ht="12.75">
      <c r="A30" s="27">
        <f t="shared" si="0"/>
        <v>8</v>
      </c>
      <c r="B30" s="2">
        <v>633002</v>
      </c>
      <c r="C30" s="2" t="s">
        <v>36</v>
      </c>
      <c r="D30" s="4">
        <v>250</v>
      </c>
    </row>
    <row r="31" spans="1:4" ht="12.75">
      <c r="A31" s="27">
        <v>9</v>
      </c>
      <c r="B31" s="2">
        <v>633004</v>
      </c>
      <c r="C31" s="2" t="s">
        <v>37</v>
      </c>
      <c r="D31" s="4">
        <v>80</v>
      </c>
    </row>
    <row r="32" spans="1:4" ht="12.75">
      <c r="A32" s="27">
        <f t="shared" si="0"/>
        <v>10</v>
      </c>
      <c r="B32" s="2">
        <v>637012</v>
      </c>
      <c r="C32" s="2" t="s">
        <v>16</v>
      </c>
      <c r="D32" s="17">
        <v>900</v>
      </c>
    </row>
    <row r="33" spans="1:4" ht="12.75">
      <c r="A33" s="27">
        <f t="shared" si="0"/>
        <v>11</v>
      </c>
      <c r="B33" s="2">
        <v>637015</v>
      </c>
      <c r="C33" s="2" t="s">
        <v>17</v>
      </c>
      <c r="D33" s="17">
        <v>250</v>
      </c>
    </row>
    <row r="34" spans="1:4" ht="12.75">
      <c r="A34" s="27">
        <f t="shared" si="0"/>
        <v>12</v>
      </c>
      <c r="B34" s="2">
        <v>637004</v>
      </c>
      <c r="C34" s="2" t="s">
        <v>18</v>
      </c>
      <c r="D34" s="4">
        <v>1300</v>
      </c>
    </row>
    <row r="35" spans="1:4" ht="12.75">
      <c r="A35" s="27">
        <f t="shared" si="0"/>
        <v>13</v>
      </c>
      <c r="B35" s="2">
        <v>637004</v>
      </c>
      <c r="C35" s="2" t="s">
        <v>25</v>
      </c>
      <c r="D35" s="4">
        <v>115</v>
      </c>
    </row>
    <row r="36" spans="1:4" ht="12.75">
      <c r="A36" s="27">
        <f t="shared" si="0"/>
        <v>14</v>
      </c>
      <c r="B36" s="2">
        <v>637004</v>
      </c>
      <c r="C36" s="2" t="s">
        <v>26</v>
      </c>
      <c r="D36" s="4">
        <v>1500</v>
      </c>
    </row>
    <row r="37" spans="1:4" ht="12.75">
      <c r="A37" s="27">
        <f t="shared" si="0"/>
        <v>15</v>
      </c>
      <c r="B37" s="2">
        <v>633016</v>
      </c>
      <c r="C37" s="16" t="s">
        <v>35</v>
      </c>
      <c r="D37" s="4">
        <v>15</v>
      </c>
    </row>
    <row r="38" spans="1:4" ht="15">
      <c r="A38" s="27"/>
      <c r="B38" s="21">
        <v>642</v>
      </c>
      <c r="C38" s="10" t="s">
        <v>64</v>
      </c>
      <c r="D38" s="4"/>
    </row>
    <row r="39" spans="1:4" ht="12.75">
      <c r="A39" s="27">
        <f>SUM(A37+1)</f>
        <v>16</v>
      </c>
      <c r="B39" s="32">
        <v>642002</v>
      </c>
      <c r="C39" s="33" t="s">
        <v>61</v>
      </c>
      <c r="D39" s="4">
        <v>14</v>
      </c>
    </row>
    <row r="40" spans="1:4" ht="12.75">
      <c r="A40" s="27">
        <f t="shared" si="0"/>
        <v>17</v>
      </c>
      <c r="B40" s="32">
        <v>642002</v>
      </c>
      <c r="C40" s="33" t="s">
        <v>62</v>
      </c>
      <c r="D40" s="4">
        <v>90</v>
      </c>
    </row>
    <row r="41" spans="1:4" ht="12.75">
      <c r="A41" s="27">
        <f t="shared" si="0"/>
        <v>18</v>
      </c>
      <c r="B41" s="32">
        <v>642002</v>
      </c>
      <c r="C41" s="33" t="s">
        <v>41</v>
      </c>
      <c r="D41" s="4">
        <v>297</v>
      </c>
    </row>
    <row r="42" spans="1:4" ht="13.5" thickBot="1">
      <c r="A42" s="27">
        <f t="shared" si="0"/>
        <v>19</v>
      </c>
      <c r="B42" s="32">
        <v>642002</v>
      </c>
      <c r="C42" s="33" t="s">
        <v>63</v>
      </c>
      <c r="D42" s="4">
        <v>230</v>
      </c>
    </row>
    <row r="43" spans="1:5" ht="15.75" thickBot="1">
      <c r="A43" s="20"/>
      <c r="B43" s="20"/>
      <c r="C43" s="12" t="s">
        <v>19</v>
      </c>
      <c r="D43" s="6">
        <f>SUM(D22:D42)</f>
        <v>14665</v>
      </c>
      <c r="E43" s="84"/>
    </row>
    <row r="44" spans="1:4" ht="12.75">
      <c r="A44" s="28"/>
      <c r="B44" s="2"/>
      <c r="C44" s="2"/>
      <c r="D44" s="2"/>
    </row>
    <row r="45" spans="1:4" ht="12.75">
      <c r="A45" s="28"/>
      <c r="B45" s="2"/>
      <c r="C45" s="2" t="s">
        <v>74</v>
      </c>
      <c r="D45" s="2">
        <v>5985</v>
      </c>
    </row>
    <row r="46" spans="1:4" ht="12.75">
      <c r="A46" s="28"/>
      <c r="B46" s="2"/>
      <c r="C46" s="2" t="s">
        <v>75</v>
      </c>
      <c r="D46" s="2">
        <v>5902</v>
      </c>
    </row>
    <row r="47" spans="1:4" ht="13.5" thickBot="1">
      <c r="A47" s="28"/>
      <c r="B47" s="2"/>
      <c r="C47" s="2"/>
      <c r="D47" s="2"/>
    </row>
    <row r="48" spans="1:4" ht="16.5" thickBot="1">
      <c r="A48" s="29"/>
      <c r="B48" s="20"/>
      <c r="C48" s="30" t="s">
        <v>2</v>
      </c>
      <c r="D48" s="31">
        <f>SUM(D16-D43)</f>
        <v>0</v>
      </c>
    </row>
    <row r="50" spans="3:4" ht="12.75">
      <c r="C50" t="s">
        <v>65</v>
      </c>
      <c r="D50" s="1">
        <v>577</v>
      </c>
    </row>
    <row r="51" spans="3:4" ht="12.75">
      <c r="C51" t="s">
        <v>4</v>
      </c>
      <c r="D51" s="1"/>
    </row>
    <row r="52" spans="3:4" ht="12.75">
      <c r="C52" s="14" t="s">
        <v>5</v>
      </c>
      <c r="D52" s="1">
        <v>253</v>
      </c>
    </row>
    <row r="53" spans="3:4" ht="12.75">
      <c r="C53" s="14" t="s">
        <v>6</v>
      </c>
      <c r="D53" s="1">
        <v>324</v>
      </c>
    </row>
    <row r="54" spans="3:4" ht="12.75">
      <c r="C54" t="s">
        <v>30</v>
      </c>
      <c r="D54" s="1">
        <v>550</v>
      </c>
    </row>
    <row r="55" spans="3:4" ht="12.75">
      <c r="C55" t="s">
        <v>29</v>
      </c>
      <c r="D55" s="1">
        <v>150</v>
      </c>
    </row>
    <row r="56" spans="3:4" ht="12.75">
      <c r="C56" t="s">
        <v>31</v>
      </c>
      <c r="D56" s="1">
        <v>9500000</v>
      </c>
    </row>
    <row r="58" ht="12.75">
      <c r="B58" t="s">
        <v>38</v>
      </c>
    </row>
    <row r="59" ht="12.75">
      <c r="B59" t="s">
        <v>39</v>
      </c>
    </row>
    <row r="61" spans="1:2" ht="12.75">
      <c r="A61" s="14"/>
      <c r="B61" t="s">
        <v>67</v>
      </c>
    </row>
    <row r="62" ht="12.75">
      <c r="B62" t="s">
        <v>68</v>
      </c>
    </row>
    <row r="63" ht="12.75">
      <c r="B63" t="s">
        <v>69</v>
      </c>
    </row>
  </sheetData>
  <printOptions horizontalCentered="1" verticalCentered="1"/>
  <pageMargins left="0.1968503937007874" right="0.1968503937007874" top="0" bottom="0" header="0.5118110236220472" footer="0.5118110236220472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0.875" style="0" bestFit="1" customWidth="1"/>
    <col min="4" max="4" width="11.25390625" style="0" bestFit="1" customWidth="1"/>
  </cols>
  <sheetData>
    <row r="1" ht="15.75">
      <c r="A1" s="132" t="s">
        <v>107</v>
      </c>
    </row>
    <row r="2" spans="1:2" ht="15.75">
      <c r="A2" s="132"/>
      <c r="B2" s="13"/>
    </row>
    <row r="4" ht="15.75">
      <c r="A4" s="132" t="s">
        <v>106</v>
      </c>
    </row>
    <row r="5" spans="1:5" ht="15.75">
      <c r="A5" s="15"/>
      <c r="B5" s="5"/>
      <c r="E5" s="133" t="s">
        <v>1</v>
      </c>
    </row>
    <row r="6" spans="1:5" ht="12.75">
      <c r="A6" s="22" t="s">
        <v>21</v>
      </c>
      <c r="B6" s="8" t="s">
        <v>0</v>
      </c>
      <c r="C6" s="11" t="s">
        <v>28</v>
      </c>
      <c r="D6" s="134" t="s">
        <v>100</v>
      </c>
      <c r="E6" s="18"/>
    </row>
    <row r="7" spans="1:5" ht="13.5" thickBot="1">
      <c r="A7" s="19"/>
      <c r="B7" s="7" t="s">
        <v>1</v>
      </c>
      <c r="C7" s="7" t="s">
        <v>3</v>
      </c>
      <c r="D7" s="135" t="s">
        <v>102</v>
      </c>
      <c r="E7" s="136" t="s">
        <v>101</v>
      </c>
    </row>
    <row r="8" spans="1:5" ht="13.5" thickTop="1">
      <c r="A8" s="9">
        <v>200</v>
      </c>
      <c r="B8" s="9" t="s">
        <v>8</v>
      </c>
      <c r="C8" s="3"/>
      <c r="D8" s="137"/>
      <c r="E8" s="137"/>
    </row>
    <row r="9" spans="1:5" ht="12.75">
      <c r="A9" s="18">
        <v>212003</v>
      </c>
      <c r="B9" s="2" t="s">
        <v>9</v>
      </c>
      <c r="C9" s="4">
        <v>6600</v>
      </c>
      <c r="D9" s="1">
        <v>2833</v>
      </c>
      <c r="E9" s="138">
        <f>SUM(D9/C9)*100</f>
        <v>42.92424242424243</v>
      </c>
    </row>
    <row r="10" spans="1:5" ht="12.75">
      <c r="A10" s="2">
        <v>212003</v>
      </c>
      <c r="B10" s="2" t="s">
        <v>32</v>
      </c>
      <c r="C10" s="4">
        <v>7500</v>
      </c>
      <c r="D10" s="1">
        <v>3969</v>
      </c>
      <c r="E10" s="139">
        <f aca="true" t="shared" si="0" ref="E10:E44">SUM(D10/C10)*100</f>
        <v>52.92</v>
      </c>
    </row>
    <row r="11" spans="1:5" ht="12.75">
      <c r="A11" s="2">
        <v>222200</v>
      </c>
      <c r="B11" s="2" t="s">
        <v>103</v>
      </c>
      <c r="C11" s="4"/>
      <c r="D11" s="1">
        <v>263</v>
      </c>
      <c r="E11" s="139"/>
    </row>
    <row r="12" spans="1:5" ht="12.75">
      <c r="A12" s="21">
        <v>313</v>
      </c>
      <c r="B12" s="21" t="s">
        <v>33</v>
      </c>
      <c r="C12" s="2"/>
      <c r="D12" s="1"/>
      <c r="E12" s="139"/>
    </row>
    <row r="13" spans="1:5" ht="12.75">
      <c r="A13" s="32">
        <v>313200</v>
      </c>
      <c r="B13" s="33" t="s">
        <v>60</v>
      </c>
      <c r="C13" s="4">
        <v>14</v>
      </c>
      <c r="D13" s="1">
        <v>0</v>
      </c>
      <c r="E13" s="139">
        <f t="shared" si="0"/>
        <v>0</v>
      </c>
    </row>
    <row r="14" spans="1:5" ht="12.75">
      <c r="A14" s="32">
        <v>313200</v>
      </c>
      <c r="B14" s="33" t="s">
        <v>40</v>
      </c>
      <c r="C14" s="4">
        <v>297</v>
      </c>
      <c r="D14" s="1">
        <v>0</v>
      </c>
      <c r="E14" s="139">
        <f t="shared" si="0"/>
        <v>0</v>
      </c>
    </row>
    <row r="15" spans="1:5" ht="12.75">
      <c r="A15" s="32">
        <v>313200</v>
      </c>
      <c r="B15" s="33" t="s">
        <v>58</v>
      </c>
      <c r="C15" s="4">
        <v>164</v>
      </c>
      <c r="D15" s="1">
        <v>0</v>
      </c>
      <c r="E15" s="139">
        <f t="shared" si="0"/>
        <v>0</v>
      </c>
    </row>
    <row r="16" spans="1:5" ht="13.5" thickBot="1">
      <c r="A16" s="32">
        <v>313200</v>
      </c>
      <c r="B16" s="33" t="s">
        <v>59</v>
      </c>
      <c r="C16" s="4">
        <v>90</v>
      </c>
      <c r="D16" s="1">
        <v>0</v>
      </c>
      <c r="E16" s="139">
        <f t="shared" si="0"/>
        <v>0</v>
      </c>
    </row>
    <row r="17" spans="1:5" ht="15.75" thickBot="1">
      <c r="A17" s="25"/>
      <c r="B17" s="24" t="s">
        <v>10</v>
      </c>
      <c r="C17" s="6">
        <f>SUM(C9:C16)</f>
        <v>14665</v>
      </c>
      <c r="D17" s="140">
        <v>7065</v>
      </c>
      <c r="E17" s="141">
        <f t="shared" si="0"/>
        <v>48.175929082850324</v>
      </c>
    </row>
    <row r="18" spans="1:5" ht="15">
      <c r="A18" s="35"/>
      <c r="B18" s="81"/>
      <c r="C18" s="4"/>
      <c r="E18" s="139"/>
    </row>
    <row r="19" spans="1:5" ht="12.75">
      <c r="A19" s="144" t="s">
        <v>104</v>
      </c>
      <c r="B19" s="82" t="s">
        <v>73</v>
      </c>
      <c r="C19" s="2">
        <v>5985</v>
      </c>
      <c r="D19">
        <v>6546</v>
      </c>
      <c r="E19" s="139"/>
    </row>
    <row r="20" spans="1:5" ht="13.5" thickBot="1">
      <c r="A20" s="83"/>
      <c r="B20" s="82" t="s">
        <v>72</v>
      </c>
      <c r="C20" s="2">
        <v>5902</v>
      </c>
      <c r="D20" s="142">
        <v>1839</v>
      </c>
      <c r="E20" s="143"/>
    </row>
    <row r="21" spans="1:5" ht="12.75">
      <c r="A21" s="35"/>
      <c r="B21" s="35"/>
      <c r="C21" s="36"/>
      <c r="E21" s="139"/>
    </row>
    <row r="22" spans="1:5" ht="15">
      <c r="A22" s="21">
        <v>600</v>
      </c>
      <c r="B22" s="10" t="s">
        <v>11</v>
      </c>
      <c r="C22" s="4"/>
      <c r="E22" s="139"/>
    </row>
    <row r="23" spans="1:5" ht="12.75">
      <c r="A23" s="2">
        <v>635006</v>
      </c>
      <c r="B23" s="2" t="s">
        <v>34</v>
      </c>
      <c r="C23" s="4">
        <v>4521</v>
      </c>
      <c r="D23" s="1">
        <v>884</v>
      </c>
      <c r="E23" s="139">
        <f t="shared" si="0"/>
        <v>19.553196195531964</v>
      </c>
    </row>
    <row r="24" spans="1:5" ht="12.75">
      <c r="A24" s="2">
        <v>611</v>
      </c>
      <c r="B24" s="2" t="s">
        <v>12</v>
      </c>
      <c r="C24" s="17">
        <v>3392</v>
      </c>
      <c r="D24" s="1">
        <v>1545</v>
      </c>
      <c r="E24" s="139">
        <f t="shared" si="0"/>
        <v>45.548349056603776</v>
      </c>
    </row>
    <row r="25" spans="1:5" ht="12.75">
      <c r="A25" s="2">
        <v>620</v>
      </c>
      <c r="B25" s="2" t="s">
        <v>13</v>
      </c>
      <c r="C25" s="17">
        <v>1290</v>
      </c>
      <c r="D25">
        <v>527</v>
      </c>
      <c r="E25" s="139">
        <f t="shared" si="0"/>
        <v>40.85271317829458</v>
      </c>
    </row>
    <row r="26" spans="1:5" ht="12.75">
      <c r="A26" s="2">
        <v>637016</v>
      </c>
      <c r="B26" s="2" t="s">
        <v>14</v>
      </c>
      <c r="C26" s="17">
        <v>54</v>
      </c>
      <c r="D26">
        <v>11</v>
      </c>
      <c r="E26" s="139">
        <f t="shared" si="0"/>
        <v>20.37037037037037</v>
      </c>
    </row>
    <row r="27" spans="1:5" ht="12.75">
      <c r="A27" s="2">
        <v>637027</v>
      </c>
      <c r="B27" s="2" t="s">
        <v>22</v>
      </c>
      <c r="C27" s="17">
        <v>80</v>
      </c>
      <c r="D27">
        <v>91</v>
      </c>
      <c r="E27" s="139">
        <f t="shared" si="0"/>
        <v>113.75</v>
      </c>
    </row>
    <row r="28" spans="1:5" ht="12.75">
      <c r="A28" s="2">
        <v>633011</v>
      </c>
      <c r="B28" s="2" t="s">
        <v>15</v>
      </c>
      <c r="C28" s="17">
        <v>167</v>
      </c>
      <c r="D28">
        <v>146</v>
      </c>
      <c r="E28" s="139">
        <f t="shared" si="0"/>
        <v>87.42514970059881</v>
      </c>
    </row>
    <row r="29" spans="1:5" ht="12.75">
      <c r="A29" s="2">
        <v>627</v>
      </c>
      <c r="B29" s="2" t="s">
        <v>76</v>
      </c>
      <c r="C29" s="17"/>
      <c r="D29">
        <v>7</v>
      </c>
      <c r="E29" s="139"/>
    </row>
    <row r="30" spans="1:5" ht="12.75">
      <c r="A30" s="2">
        <v>633200</v>
      </c>
      <c r="B30" s="2" t="s">
        <v>20</v>
      </c>
      <c r="C30" s="4">
        <v>120</v>
      </c>
      <c r="D30">
        <v>68</v>
      </c>
      <c r="E30" s="139">
        <f t="shared" si="0"/>
        <v>56.666666666666664</v>
      </c>
    </row>
    <row r="31" spans="1:5" ht="12.75">
      <c r="A31" s="2">
        <v>633002</v>
      </c>
      <c r="B31" s="2" t="s">
        <v>36</v>
      </c>
      <c r="C31" s="4">
        <v>250</v>
      </c>
      <c r="D31">
        <v>0</v>
      </c>
      <c r="E31" s="139">
        <f t="shared" si="0"/>
        <v>0</v>
      </c>
    </row>
    <row r="32" spans="1:5" ht="12.75">
      <c r="A32" s="2">
        <v>633004</v>
      </c>
      <c r="B32" s="2" t="s">
        <v>37</v>
      </c>
      <c r="C32" s="4">
        <v>80</v>
      </c>
      <c r="D32">
        <v>0</v>
      </c>
      <c r="E32" s="139">
        <f t="shared" si="0"/>
        <v>0</v>
      </c>
    </row>
    <row r="33" spans="1:5" ht="12.75">
      <c r="A33" s="2">
        <v>637012</v>
      </c>
      <c r="B33" s="2" t="s">
        <v>16</v>
      </c>
      <c r="C33" s="17">
        <v>900</v>
      </c>
      <c r="D33">
        <v>0</v>
      </c>
      <c r="E33" s="139">
        <f t="shared" si="0"/>
        <v>0</v>
      </c>
    </row>
    <row r="34" spans="1:5" ht="12.75">
      <c r="A34" s="2">
        <v>637015</v>
      </c>
      <c r="B34" s="2" t="s">
        <v>17</v>
      </c>
      <c r="C34" s="17">
        <v>250</v>
      </c>
      <c r="D34">
        <v>170</v>
      </c>
      <c r="E34" s="139">
        <f t="shared" si="0"/>
        <v>68</v>
      </c>
    </row>
    <row r="35" spans="1:5" ht="12.75">
      <c r="A35" s="2">
        <v>637004</v>
      </c>
      <c r="B35" s="2" t="s">
        <v>18</v>
      </c>
      <c r="C35" s="4">
        <v>1300</v>
      </c>
      <c r="D35">
        <v>561</v>
      </c>
      <c r="E35" s="139">
        <f t="shared" si="0"/>
        <v>43.15384615384615</v>
      </c>
    </row>
    <row r="36" spans="1:5" ht="12.75">
      <c r="A36" s="2">
        <v>637004</v>
      </c>
      <c r="B36" s="2" t="s">
        <v>25</v>
      </c>
      <c r="C36" s="4">
        <v>115</v>
      </c>
      <c r="D36">
        <v>30</v>
      </c>
      <c r="E36" s="139">
        <f t="shared" si="0"/>
        <v>26.08695652173913</v>
      </c>
    </row>
    <row r="37" spans="1:5" ht="12.75">
      <c r="A37" s="2">
        <v>637004</v>
      </c>
      <c r="B37" s="2" t="s">
        <v>26</v>
      </c>
      <c r="C37" s="4">
        <v>1500</v>
      </c>
      <c r="D37">
        <v>5458</v>
      </c>
      <c r="E37" s="139">
        <f t="shared" si="0"/>
        <v>363.8666666666667</v>
      </c>
    </row>
    <row r="38" spans="1:5" ht="12.75">
      <c r="A38" s="2">
        <v>633016</v>
      </c>
      <c r="B38" s="16" t="s">
        <v>35</v>
      </c>
      <c r="C38" s="4">
        <v>15</v>
      </c>
      <c r="D38">
        <v>1</v>
      </c>
      <c r="E38" s="139">
        <f t="shared" si="0"/>
        <v>6.666666666666667</v>
      </c>
    </row>
    <row r="39" spans="1:5" ht="15">
      <c r="A39" s="21">
        <v>642</v>
      </c>
      <c r="B39" s="10" t="s">
        <v>64</v>
      </c>
      <c r="C39" s="4"/>
      <c r="E39" s="139"/>
    </row>
    <row r="40" spans="1:5" ht="12.75">
      <c r="A40" s="32">
        <v>642002</v>
      </c>
      <c r="B40" s="33" t="s">
        <v>61</v>
      </c>
      <c r="C40" s="4">
        <v>14</v>
      </c>
      <c r="D40">
        <v>4</v>
      </c>
      <c r="E40" s="139">
        <f t="shared" si="0"/>
        <v>28.57142857142857</v>
      </c>
    </row>
    <row r="41" spans="1:5" ht="12.75">
      <c r="A41" s="32">
        <v>642002</v>
      </c>
      <c r="B41" s="33" t="s">
        <v>62</v>
      </c>
      <c r="C41" s="4">
        <v>90</v>
      </c>
      <c r="D41">
        <v>54</v>
      </c>
      <c r="E41" s="139">
        <f t="shared" si="0"/>
        <v>60</v>
      </c>
    </row>
    <row r="42" spans="1:5" ht="12.75">
      <c r="A42" s="32">
        <v>642002</v>
      </c>
      <c r="B42" s="33" t="s">
        <v>41</v>
      </c>
      <c r="C42" s="4">
        <v>297</v>
      </c>
      <c r="D42">
        <v>37</v>
      </c>
      <c r="E42" s="139">
        <f t="shared" si="0"/>
        <v>12.457912457912458</v>
      </c>
    </row>
    <row r="43" spans="1:5" ht="13.5" thickBot="1">
      <c r="A43" s="32">
        <v>642002</v>
      </c>
      <c r="B43" s="33" t="s">
        <v>63</v>
      </c>
      <c r="C43" s="4">
        <v>230</v>
      </c>
      <c r="D43">
        <v>23</v>
      </c>
      <c r="E43" s="139">
        <f t="shared" si="0"/>
        <v>10</v>
      </c>
    </row>
    <row r="44" spans="1:5" ht="15.75" thickBot="1">
      <c r="A44" s="20"/>
      <c r="B44" s="12" t="s">
        <v>19</v>
      </c>
      <c r="C44" s="6">
        <f>SUM(C23:C43)</f>
        <v>14665</v>
      </c>
      <c r="D44" s="6">
        <f>SUM(D23:D43)</f>
        <v>9617</v>
      </c>
      <c r="E44" s="141">
        <f t="shared" si="0"/>
        <v>65.57790658029322</v>
      </c>
    </row>
    <row r="45" spans="1:5" ht="12.75">
      <c r="A45" s="2"/>
      <c r="B45" s="2"/>
      <c r="C45" s="2"/>
      <c r="D45" s="2"/>
      <c r="E45" s="2"/>
    </row>
    <row r="46" spans="1:5" ht="12.75">
      <c r="A46" s="26" t="s">
        <v>105</v>
      </c>
      <c r="B46" s="2" t="s">
        <v>74</v>
      </c>
      <c r="C46" s="2">
        <v>5985</v>
      </c>
      <c r="D46" s="2">
        <v>5589</v>
      </c>
      <c r="E46" s="2"/>
    </row>
    <row r="47" spans="1:5" ht="12.75">
      <c r="A47" s="2"/>
      <c r="B47" s="2" t="s">
        <v>75</v>
      </c>
      <c r="C47" s="2">
        <v>5902</v>
      </c>
      <c r="D47" s="2">
        <v>2025</v>
      </c>
      <c r="E47" s="2"/>
    </row>
    <row r="48" spans="1:5" ht="13.5" thickBot="1">
      <c r="A48" s="2"/>
      <c r="B48" s="2"/>
      <c r="C48" s="2"/>
      <c r="D48" s="2"/>
      <c r="E48" s="2"/>
    </row>
    <row r="49" spans="1:5" ht="16.5" thickBot="1">
      <c r="A49" s="20"/>
      <c r="B49" s="30" t="s">
        <v>2</v>
      </c>
      <c r="C49" s="31">
        <f>SUM(C17-C44)</f>
        <v>0</v>
      </c>
      <c r="D49" s="31">
        <f>SUM(D17-D44)</f>
        <v>-2552</v>
      </c>
      <c r="E49" s="20"/>
    </row>
    <row r="51" ht="12.75">
      <c r="A51" t="s">
        <v>108</v>
      </c>
    </row>
    <row r="53" ht="12.75">
      <c r="A53" t="s">
        <v>109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1"/>
  <sheetViews>
    <sheetView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2" max="2" width="49.25390625" style="0" customWidth="1"/>
    <col min="4" max="4" width="8.875" style="0" bestFit="1" customWidth="1"/>
    <col min="5" max="5" width="10.375" style="0" bestFit="1" customWidth="1"/>
  </cols>
  <sheetData>
    <row r="2" spans="1:5" ht="15.75">
      <c r="A2" s="94" t="s">
        <v>99</v>
      </c>
      <c r="B2" s="94"/>
      <c r="C2" s="95"/>
      <c r="D2" s="95"/>
      <c r="E2" s="95"/>
    </row>
    <row r="3" spans="1:5" ht="15.75">
      <c r="A3" s="13"/>
      <c r="B3" s="94" t="s">
        <v>97</v>
      </c>
      <c r="C3" s="95"/>
      <c r="D3" s="95"/>
      <c r="E3" s="95"/>
    </row>
    <row r="4" spans="1:2" ht="15.75">
      <c r="A4" s="13"/>
      <c r="B4" s="13" t="s">
        <v>98</v>
      </c>
    </row>
    <row r="5" spans="1:2" ht="16.5" thickBot="1">
      <c r="A5" s="15"/>
      <c r="B5" s="96"/>
    </row>
    <row r="6" spans="1:5" ht="12.75">
      <c r="A6" s="97" t="s">
        <v>21</v>
      </c>
      <c r="B6" s="98" t="s">
        <v>0</v>
      </c>
      <c r="C6" s="98" t="s">
        <v>28</v>
      </c>
      <c r="D6" s="98" t="s">
        <v>77</v>
      </c>
      <c r="E6" s="99" t="s">
        <v>79</v>
      </c>
    </row>
    <row r="7" spans="1:5" ht="13.5" thickBot="1">
      <c r="A7" s="100"/>
      <c r="B7" s="7" t="s">
        <v>1</v>
      </c>
      <c r="C7" s="7" t="s">
        <v>3</v>
      </c>
      <c r="D7" s="7" t="s">
        <v>78</v>
      </c>
      <c r="E7" s="101" t="s">
        <v>80</v>
      </c>
    </row>
    <row r="8" spans="1:5" ht="13.5" thickTop="1">
      <c r="A8" s="102">
        <v>200</v>
      </c>
      <c r="B8" s="9" t="s">
        <v>8</v>
      </c>
      <c r="C8" s="85">
        <f>SUM(C9:C15)</f>
        <v>14665</v>
      </c>
      <c r="D8" s="86" t="s">
        <v>81</v>
      </c>
      <c r="E8" s="103">
        <f>SUM(E9:E15)</f>
        <v>15665</v>
      </c>
    </row>
    <row r="9" spans="1:5" ht="12.75">
      <c r="A9" s="104">
        <v>212003</v>
      </c>
      <c r="B9" s="2" t="s">
        <v>9</v>
      </c>
      <c r="C9" s="4">
        <v>6600</v>
      </c>
      <c r="D9" s="4"/>
      <c r="E9" s="105">
        <v>6600</v>
      </c>
    </row>
    <row r="10" spans="1:5" ht="12.75">
      <c r="A10" s="106">
        <v>212003</v>
      </c>
      <c r="B10" s="2" t="s">
        <v>32</v>
      </c>
      <c r="C10" s="89">
        <v>7500</v>
      </c>
      <c r="D10" s="90" t="s">
        <v>81</v>
      </c>
      <c r="E10" s="107">
        <v>8500</v>
      </c>
    </row>
    <row r="11" spans="1:5" ht="12.75">
      <c r="A11" s="108">
        <v>313</v>
      </c>
      <c r="B11" s="21" t="s">
        <v>33</v>
      </c>
      <c r="C11" s="2"/>
      <c r="D11" s="2"/>
      <c r="E11" s="105"/>
    </row>
    <row r="12" spans="1:5" ht="12.75">
      <c r="A12" s="109">
        <v>313200</v>
      </c>
      <c r="B12" s="33" t="s">
        <v>60</v>
      </c>
      <c r="C12" s="4">
        <v>14</v>
      </c>
      <c r="D12" s="4"/>
      <c r="E12" s="105">
        <v>14</v>
      </c>
    </row>
    <row r="13" spans="1:5" ht="12.75">
      <c r="A13" s="109">
        <v>313200</v>
      </c>
      <c r="B13" s="33" t="s">
        <v>40</v>
      </c>
      <c r="C13" s="4">
        <v>297</v>
      </c>
      <c r="D13" s="4"/>
      <c r="E13" s="105">
        <v>297</v>
      </c>
    </row>
    <row r="14" spans="1:5" ht="12.75">
      <c r="A14" s="109">
        <v>313200</v>
      </c>
      <c r="B14" s="33" t="s">
        <v>58</v>
      </c>
      <c r="C14" s="4">
        <v>164</v>
      </c>
      <c r="D14" s="4"/>
      <c r="E14" s="105">
        <v>164</v>
      </c>
    </row>
    <row r="15" spans="1:5" ht="12.75">
      <c r="A15" s="109">
        <v>313200</v>
      </c>
      <c r="B15" s="33" t="s">
        <v>59</v>
      </c>
      <c r="C15" s="4">
        <v>90</v>
      </c>
      <c r="D15" s="4"/>
      <c r="E15" s="105">
        <v>90</v>
      </c>
    </row>
    <row r="16" spans="1:5" ht="12.75">
      <c r="A16" s="109"/>
      <c r="B16" s="33"/>
      <c r="C16" s="4"/>
      <c r="D16" s="4"/>
      <c r="E16" s="105"/>
    </row>
    <row r="17" spans="1:5" ht="12.75">
      <c r="A17" s="125"/>
      <c r="B17" s="117" t="s">
        <v>91</v>
      </c>
      <c r="C17" s="120">
        <v>11887</v>
      </c>
      <c r="D17" s="118"/>
      <c r="E17" s="126">
        <v>11887</v>
      </c>
    </row>
    <row r="18" spans="1:5" ht="12.75">
      <c r="A18" s="127"/>
      <c r="B18" s="18" t="s">
        <v>94</v>
      </c>
      <c r="C18" s="122">
        <v>5985</v>
      </c>
      <c r="D18" s="123"/>
      <c r="E18" s="128">
        <v>5985</v>
      </c>
    </row>
    <row r="19" spans="1:5" ht="12.75">
      <c r="A19" s="129"/>
      <c r="B19" s="3" t="s">
        <v>92</v>
      </c>
      <c r="C19" s="121">
        <v>5902</v>
      </c>
      <c r="D19" s="88"/>
      <c r="E19" s="130">
        <v>5902</v>
      </c>
    </row>
    <row r="20" spans="1:5" ht="15">
      <c r="A20" s="102">
        <v>600</v>
      </c>
      <c r="B20" s="87" t="s">
        <v>11</v>
      </c>
      <c r="C20" s="88">
        <f>SUM(C21:C41)</f>
        <v>14665</v>
      </c>
      <c r="D20" s="91" t="s">
        <v>81</v>
      </c>
      <c r="E20" s="110">
        <f>SUM(E21:E41)</f>
        <v>15665</v>
      </c>
    </row>
    <row r="21" spans="1:5" ht="12.75">
      <c r="A21" s="64">
        <v>635006</v>
      </c>
      <c r="B21" s="18" t="s">
        <v>34</v>
      </c>
      <c r="C21" s="115">
        <v>4521</v>
      </c>
      <c r="D21" s="90" t="s">
        <v>82</v>
      </c>
      <c r="E21" s="107">
        <v>5151</v>
      </c>
    </row>
    <row r="22" spans="1:6" ht="12.75">
      <c r="A22" s="64">
        <v>610</v>
      </c>
      <c r="B22" s="2" t="s">
        <v>12</v>
      </c>
      <c r="C22" s="115">
        <v>3392</v>
      </c>
      <c r="D22" s="90" t="s">
        <v>83</v>
      </c>
      <c r="E22" s="107">
        <v>3762</v>
      </c>
      <c r="F22" s="23"/>
    </row>
    <row r="23" spans="1:6" ht="12.75">
      <c r="A23" s="64">
        <v>620</v>
      </c>
      <c r="B23" s="2" t="s">
        <v>13</v>
      </c>
      <c r="C23" s="116">
        <v>1290</v>
      </c>
      <c r="D23" s="17"/>
      <c r="E23" s="105">
        <v>1290</v>
      </c>
      <c r="F23" s="23"/>
    </row>
    <row r="24" spans="1:6" ht="12.75">
      <c r="A24" s="64">
        <v>637016</v>
      </c>
      <c r="B24" s="2" t="s">
        <v>14</v>
      </c>
      <c r="C24" s="116">
        <v>54</v>
      </c>
      <c r="D24" s="17"/>
      <c r="E24" s="105">
        <v>54</v>
      </c>
      <c r="F24" s="23"/>
    </row>
    <row r="25" spans="1:6" ht="12.75">
      <c r="A25" s="64">
        <v>637027</v>
      </c>
      <c r="B25" s="2" t="s">
        <v>22</v>
      </c>
      <c r="C25" s="116">
        <v>80</v>
      </c>
      <c r="D25" s="17"/>
      <c r="E25" s="105">
        <v>80</v>
      </c>
      <c r="F25" s="23"/>
    </row>
    <row r="26" spans="1:5" ht="12.75">
      <c r="A26" s="64">
        <v>633011</v>
      </c>
      <c r="B26" s="2" t="s">
        <v>15</v>
      </c>
      <c r="C26" s="116">
        <v>167</v>
      </c>
      <c r="D26" s="17"/>
      <c r="E26" s="105">
        <v>167</v>
      </c>
    </row>
    <row r="27" spans="1:5" ht="12.75">
      <c r="A27" s="64"/>
      <c r="B27" s="2" t="s">
        <v>76</v>
      </c>
      <c r="C27" s="116"/>
      <c r="D27" s="17"/>
      <c r="E27" s="111"/>
    </row>
    <row r="28" spans="1:5" ht="12.75">
      <c r="A28" s="64">
        <v>633200</v>
      </c>
      <c r="B28" s="2" t="s">
        <v>20</v>
      </c>
      <c r="C28" s="114">
        <v>120</v>
      </c>
      <c r="D28" s="4"/>
      <c r="E28" s="105">
        <v>120</v>
      </c>
    </row>
    <row r="29" spans="1:5" ht="12.75">
      <c r="A29" s="64">
        <v>633002</v>
      </c>
      <c r="B29" s="2" t="s">
        <v>36</v>
      </c>
      <c r="C29" s="114">
        <v>250</v>
      </c>
      <c r="D29" s="4"/>
      <c r="E29" s="105">
        <v>250</v>
      </c>
    </row>
    <row r="30" spans="1:5" ht="12.75">
      <c r="A30" s="64">
        <v>633004</v>
      </c>
      <c r="B30" s="2" t="s">
        <v>37</v>
      </c>
      <c r="C30" s="114">
        <v>80</v>
      </c>
      <c r="D30" s="4"/>
      <c r="E30" s="105">
        <v>80</v>
      </c>
    </row>
    <row r="31" spans="1:5" ht="12.75">
      <c r="A31" s="64">
        <v>637012</v>
      </c>
      <c r="B31" s="2" t="s">
        <v>16</v>
      </c>
      <c r="C31" s="116">
        <v>900</v>
      </c>
      <c r="D31" s="17"/>
      <c r="E31" s="105">
        <v>900</v>
      </c>
    </row>
    <row r="32" spans="1:5" ht="12.75">
      <c r="A32" s="64">
        <v>637015</v>
      </c>
      <c r="B32" s="2" t="s">
        <v>17</v>
      </c>
      <c r="C32" s="116">
        <v>250</v>
      </c>
      <c r="D32" s="17"/>
      <c r="E32" s="105">
        <v>250</v>
      </c>
    </row>
    <row r="33" spans="1:5" ht="12.75">
      <c r="A33" s="64">
        <v>637004</v>
      </c>
      <c r="B33" s="2" t="s">
        <v>18</v>
      </c>
      <c r="C33" s="114">
        <v>1300</v>
      </c>
      <c r="D33" s="4"/>
      <c r="E33" s="105">
        <v>1300</v>
      </c>
    </row>
    <row r="34" spans="1:5" ht="12.75">
      <c r="A34" s="64">
        <v>637004</v>
      </c>
      <c r="B34" s="2" t="s">
        <v>25</v>
      </c>
      <c r="C34" s="114">
        <v>115</v>
      </c>
      <c r="D34" s="4"/>
      <c r="E34" s="105">
        <v>115</v>
      </c>
    </row>
    <row r="35" spans="1:5" ht="12.75">
      <c r="A35" s="64">
        <v>637004</v>
      </c>
      <c r="B35" s="2" t="s">
        <v>26</v>
      </c>
      <c r="C35" s="114">
        <v>1500</v>
      </c>
      <c r="D35" s="4"/>
      <c r="E35" s="105">
        <v>1500</v>
      </c>
    </row>
    <row r="36" spans="1:5" ht="12.75">
      <c r="A36" s="64">
        <v>633016</v>
      </c>
      <c r="B36" s="16" t="s">
        <v>35</v>
      </c>
      <c r="C36" s="114">
        <v>15</v>
      </c>
      <c r="D36" s="4"/>
      <c r="E36" s="105">
        <v>15</v>
      </c>
    </row>
    <row r="37" spans="1:5" ht="15">
      <c r="A37" s="65">
        <v>642</v>
      </c>
      <c r="B37" s="10" t="s">
        <v>64</v>
      </c>
      <c r="C37" s="114"/>
      <c r="D37" s="4"/>
      <c r="E37" s="111"/>
    </row>
    <row r="38" spans="1:5" ht="12.75">
      <c r="A38" s="112">
        <v>642002</v>
      </c>
      <c r="B38" s="32" t="s">
        <v>61</v>
      </c>
      <c r="C38" s="114">
        <v>14</v>
      </c>
      <c r="D38" s="4"/>
      <c r="E38" s="105">
        <v>14</v>
      </c>
    </row>
    <row r="39" spans="1:5" ht="12.75">
      <c r="A39" s="112">
        <v>642002</v>
      </c>
      <c r="B39" s="32" t="s">
        <v>62</v>
      </c>
      <c r="C39" s="114">
        <v>90</v>
      </c>
      <c r="D39" s="4"/>
      <c r="E39" s="105">
        <v>90</v>
      </c>
    </row>
    <row r="40" spans="1:5" ht="12.75">
      <c r="A40" s="112">
        <v>642002</v>
      </c>
      <c r="B40" s="32" t="s">
        <v>41</v>
      </c>
      <c r="C40" s="114">
        <v>297</v>
      </c>
      <c r="D40" s="4"/>
      <c r="E40" s="105">
        <v>297</v>
      </c>
    </row>
    <row r="41" spans="1:5" ht="12.75">
      <c r="A41" s="112">
        <v>642002</v>
      </c>
      <c r="B41" s="32" t="s">
        <v>66</v>
      </c>
      <c r="C41" s="114">
        <v>230</v>
      </c>
      <c r="D41" s="4"/>
      <c r="E41" s="105">
        <v>230</v>
      </c>
    </row>
    <row r="42" spans="1:5" ht="12.75">
      <c r="A42" s="64"/>
      <c r="B42" s="2"/>
      <c r="C42" s="82"/>
      <c r="D42" s="2"/>
      <c r="E42" s="111"/>
    </row>
    <row r="43" spans="1:5" ht="12.75">
      <c r="A43" s="131"/>
      <c r="B43" s="124" t="s">
        <v>93</v>
      </c>
      <c r="C43" s="119">
        <v>11887</v>
      </c>
      <c r="D43" s="118"/>
      <c r="E43" s="126">
        <v>11887</v>
      </c>
    </row>
    <row r="44" spans="1:5" ht="12.75">
      <c r="A44" s="112"/>
      <c r="B44" s="2" t="s">
        <v>95</v>
      </c>
      <c r="C44" s="114">
        <v>5985</v>
      </c>
      <c r="D44" s="4"/>
      <c r="E44" s="113">
        <v>5985</v>
      </c>
    </row>
    <row r="45" spans="1:5" ht="13.5" thickBot="1">
      <c r="A45" s="112"/>
      <c r="B45" s="2" t="s">
        <v>96</v>
      </c>
      <c r="C45" s="114">
        <v>5902</v>
      </c>
      <c r="D45" s="4"/>
      <c r="E45" s="113">
        <v>5902</v>
      </c>
    </row>
    <row r="46" spans="1:5" ht="16.5" thickBot="1">
      <c r="A46" s="92"/>
      <c r="B46" s="30" t="s">
        <v>2</v>
      </c>
      <c r="C46" s="31">
        <f>SUM(C8-C20)</f>
        <v>0</v>
      </c>
      <c r="D46" s="31"/>
      <c r="E46" s="93">
        <f>SUM(E8-E20)</f>
        <v>0</v>
      </c>
    </row>
    <row r="48" spans="2:4" ht="12.75">
      <c r="B48" t="s">
        <v>65</v>
      </c>
      <c r="C48" s="1">
        <v>577</v>
      </c>
      <c r="D48" s="1"/>
    </row>
    <row r="49" spans="2:4" ht="12.75">
      <c r="B49" t="s">
        <v>4</v>
      </c>
      <c r="C49" s="1"/>
      <c r="D49" s="1"/>
    </row>
    <row r="50" spans="2:4" ht="12.75">
      <c r="B50" s="14" t="s">
        <v>5</v>
      </c>
      <c r="C50" s="1">
        <v>253</v>
      </c>
      <c r="D50" s="1"/>
    </row>
    <row r="51" spans="2:4" ht="12.75">
      <c r="B51" s="14" t="s">
        <v>6</v>
      </c>
      <c r="C51" s="1">
        <v>324</v>
      </c>
      <c r="D51" s="1"/>
    </row>
    <row r="52" spans="2:4" ht="12.75">
      <c r="B52" t="s">
        <v>30</v>
      </c>
      <c r="C52" s="1">
        <v>550</v>
      </c>
      <c r="D52" s="1"/>
    </row>
    <row r="53" spans="2:4" ht="12.75">
      <c r="B53" t="s">
        <v>29</v>
      </c>
      <c r="C53" s="1">
        <v>150</v>
      </c>
      <c r="D53" s="1"/>
    </row>
    <row r="54" spans="2:4" ht="12.75">
      <c r="B54" t="s">
        <v>31</v>
      </c>
      <c r="C54" s="1">
        <v>9500000</v>
      </c>
      <c r="D54" s="1"/>
    </row>
    <row r="56" ht="12.75">
      <c r="A56" t="s">
        <v>85</v>
      </c>
    </row>
    <row r="57" spans="1:2" ht="12.75">
      <c r="A57" t="s">
        <v>84</v>
      </c>
      <c r="B57" t="s">
        <v>86</v>
      </c>
    </row>
    <row r="60" spans="1:3" ht="12.75">
      <c r="A60" t="s">
        <v>87</v>
      </c>
      <c r="C60" t="s">
        <v>90</v>
      </c>
    </row>
    <row r="61" spans="1:3" ht="12.75">
      <c r="A61" t="s">
        <v>88</v>
      </c>
      <c r="C61" t="s">
        <v>89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bestFit="1" customWidth="1"/>
    <col min="2" max="2" width="38.625" style="0" customWidth="1"/>
    <col min="3" max="3" width="7.25390625" style="0" customWidth="1"/>
    <col min="5" max="5" width="13.125" style="0" bestFit="1" customWidth="1"/>
    <col min="6" max="6" width="10.875" style="0" bestFit="1" customWidth="1"/>
  </cols>
  <sheetData>
    <row r="1" ht="15.75">
      <c r="A1" s="13" t="s">
        <v>42</v>
      </c>
    </row>
    <row r="3" ht="13.5" thickBot="1"/>
    <row r="4" spans="1:7" ht="13.5" thickBot="1">
      <c r="A4" s="40"/>
      <c r="B4" s="39"/>
      <c r="C4" s="39"/>
      <c r="D4" s="40" t="s">
        <v>43</v>
      </c>
      <c r="E4" s="39" t="s">
        <v>50</v>
      </c>
      <c r="F4" s="48"/>
      <c r="G4" s="40" t="s">
        <v>28</v>
      </c>
    </row>
    <row r="5" spans="1:7" ht="12.75">
      <c r="A5" s="41"/>
      <c r="B5" s="37"/>
      <c r="C5" s="37"/>
      <c r="D5" s="41" t="s">
        <v>44</v>
      </c>
      <c r="E5" s="50" t="s">
        <v>45</v>
      </c>
      <c r="F5" s="49" t="s">
        <v>46</v>
      </c>
      <c r="G5" s="51" t="s">
        <v>3</v>
      </c>
    </row>
    <row r="6" spans="1:7" ht="12" customHeight="1" thickBot="1">
      <c r="A6" s="41"/>
      <c r="B6" s="77"/>
      <c r="C6" s="78"/>
      <c r="D6" s="52">
        <v>1</v>
      </c>
      <c r="E6" s="53">
        <v>2</v>
      </c>
      <c r="F6" s="53">
        <v>3</v>
      </c>
      <c r="G6" s="53">
        <v>4</v>
      </c>
    </row>
    <row r="7" spans="1:7" ht="12.75">
      <c r="A7" s="41"/>
      <c r="B7" s="54" t="s">
        <v>47</v>
      </c>
      <c r="C7" s="39"/>
      <c r="D7" s="55">
        <v>21555</v>
      </c>
      <c r="E7" s="42">
        <v>14699</v>
      </c>
      <c r="F7" s="42">
        <v>7694</v>
      </c>
      <c r="G7" s="42">
        <v>14665</v>
      </c>
    </row>
    <row r="8" spans="1:7" ht="13.5" thickBot="1">
      <c r="A8" s="41"/>
      <c r="B8" s="37" t="s">
        <v>48</v>
      </c>
      <c r="C8" s="37"/>
      <c r="D8" s="46">
        <v>16455</v>
      </c>
      <c r="E8" s="47">
        <v>14699</v>
      </c>
      <c r="F8" s="47">
        <v>5031</v>
      </c>
      <c r="G8" s="47">
        <v>14665</v>
      </c>
    </row>
    <row r="9" spans="1:7" ht="13.5" thickBot="1">
      <c r="A9" s="44"/>
      <c r="B9" s="45" t="s">
        <v>49</v>
      </c>
      <c r="C9" s="38"/>
      <c r="D9" s="43">
        <f>SUM(D7-D8)</f>
        <v>5100</v>
      </c>
      <c r="E9" s="43">
        <f>SUM(E7-E8)</f>
        <v>0</v>
      </c>
      <c r="F9" s="43">
        <f>SUM(F7-F8)</f>
        <v>2663</v>
      </c>
      <c r="G9" s="43">
        <f>SUM(G7-G8)</f>
        <v>0</v>
      </c>
    </row>
    <row r="11" ht="15.75">
      <c r="A11" s="13" t="s">
        <v>51</v>
      </c>
    </row>
    <row r="12" ht="13.5" thickBot="1"/>
    <row r="13" spans="1:7" ht="13.5" thickBot="1">
      <c r="A13" s="40"/>
      <c r="B13" s="39"/>
      <c r="C13" s="39"/>
      <c r="D13" s="40" t="s">
        <v>43</v>
      </c>
      <c r="E13" s="39" t="s">
        <v>50</v>
      </c>
      <c r="F13" s="48"/>
      <c r="G13" s="40" t="s">
        <v>28</v>
      </c>
    </row>
    <row r="14" spans="1:7" ht="12.75">
      <c r="A14" s="41"/>
      <c r="B14" s="37"/>
      <c r="C14" s="37"/>
      <c r="D14" s="41" t="s">
        <v>44</v>
      </c>
      <c r="E14" s="50" t="s">
        <v>45</v>
      </c>
      <c r="F14" s="49" t="s">
        <v>46</v>
      </c>
      <c r="G14" s="51" t="s">
        <v>3</v>
      </c>
    </row>
    <row r="15" spans="1:7" ht="13.5" thickBot="1">
      <c r="A15" s="56"/>
      <c r="B15" s="77"/>
      <c r="C15" s="78"/>
      <c r="D15" s="57">
        <v>1</v>
      </c>
      <c r="E15" s="58">
        <v>2</v>
      </c>
      <c r="F15" s="58">
        <v>3</v>
      </c>
      <c r="G15" s="58">
        <v>4</v>
      </c>
    </row>
    <row r="16" spans="1:7" ht="12.75">
      <c r="A16" s="60">
        <v>200</v>
      </c>
      <c r="B16" s="63" t="s">
        <v>8</v>
      </c>
      <c r="C16" s="48"/>
      <c r="D16" s="40"/>
      <c r="E16" s="40"/>
      <c r="F16" s="40"/>
      <c r="G16" s="40"/>
    </row>
    <row r="17" spans="1:7" ht="12.75">
      <c r="A17" s="41">
        <v>212003</v>
      </c>
      <c r="B17" s="64" t="s">
        <v>9</v>
      </c>
      <c r="C17" s="66"/>
      <c r="D17" s="61">
        <v>6149</v>
      </c>
      <c r="E17" s="61">
        <v>5000</v>
      </c>
      <c r="F17" s="61">
        <v>3671</v>
      </c>
      <c r="G17" s="61">
        <v>6600</v>
      </c>
    </row>
    <row r="18" spans="1:7" ht="12.75">
      <c r="A18" s="41">
        <v>212003</v>
      </c>
      <c r="B18" s="64" t="s">
        <v>32</v>
      </c>
      <c r="C18" s="66"/>
      <c r="D18" s="61">
        <v>6689</v>
      </c>
      <c r="E18" s="61">
        <v>6700</v>
      </c>
      <c r="F18" s="61">
        <v>3787</v>
      </c>
      <c r="G18" s="61">
        <v>7500</v>
      </c>
    </row>
    <row r="19" spans="1:7" ht="12.75">
      <c r="A19" s="41">
        <v>223065</v>
      </c>
      <c r="B19" s="64" t="s">
        <v>52</v>
      </c>
      <c r="C19" s="66"/>
      <c r="D19" s="61">
        <v>7957</v>
      </c>
      <c r="E19" s="61"/>
      <c r="F19" s="61">
        <v>236</v>
      </c>
      <c r="G19" s="61"/>
    </row>
    <row r="20" spans="1:7" ht="12.75">
      <c r="A20" s="41">
        <v>292004</v>
      </c>
      <c r="B20" s="64" t="s">
        <v>53</v>
      </c>
      <c r="C20" s="66"/>
      <c r="D20" s="61">
        <v>760</v>
      </c>
      <c r="E20" s="61">
        <v>2999</v>
      </c>
      <c r="F20" s="61"/>
      <c r="G20" s="61"/>
    </row>
    <row r="21" spans="1:7" ht="12.75">
      <c r="A21" s="41"/>
      <c r="B21" s="64"/>
      <c r="C21" s="66"/>
      <c r="D21" s="61"/>
      <c r="E21" s="61"/>
      <c r="F21" s="61"/>
      <c r="G21" s="61"/>
    </row>
    <row r="22" spans="1:7" ht="12.75">
      <c r="A22" s="62">
        <v>300</v>
      </c>
      <c r="B22" s="65" t="s">
        <v>54</v>
      </c>
      <c r="C22" s="66"/>
      <c r="D22" s="61"/>
      <c r="E22" s="61"/>
      <c r="F22" s="61"/>
      <c r="G22" s="61"/>
    </row>
    <row r="23" spans="1:7" ht="12.75">
      <c r="A23" s="32">
        <v>323200</v>
      </c>
      <c r="B23" s="59" t="s">
        <v>60</v>
      </c>
      <c r="C23" s="66"/>
      <c r="D23" s="61"/>
      <c r="E23" s="61"/>
      <c r="F23" s="61"/>
      <c r="G23" s="61">
        <v>14</v>
      </c>
    </row>
    <row r="24" spans="1:7" ht="12.75">
      <c r="A24" s="32">
        <v>323200</v>
      </c>
      <c r="B24" s="59" t="s">
        <v>40</v>
      </c>
      <c r="C24" s="66"/>
      <c r="D24" s="61"/>
      <c r="E24" s="61"/>
      <c r="F24" s="61"/>
      <c r="G24" s="61">
        <v>297</v>
      </c>
    </row>
    <row r="25" spans="1:7" ht="12.75">
      <c r="A25" s="32">
        <v>323200</v>
      </c>
      <c r="B25" s="59" t="s">
        <v>58</v>
      </c>
      <c r="C25" s="66"/>
      <c r="D25" s="61"/>
      <c r="E25" s="61"/>
      <c r="F25" s="61"/>
      <c r="G25" s="61">
        <v>164</v>
      </c>
    </row>
    <row r="26" spans="1:7" ht="13.5" thickBot="1">
      <c r="A26" s="32">
        <v>323200</v>
      </c>
      <c r="B26" s="59" t="s">
        <v>59</v>
      </c>
      <c r="C26" s="78"/>
      <c r="D26" s="61"/>
      <c r="E26" s="61"/>
      <c r="F26" s="61"/>
      <c r="G26" s="61">
        <v>90</v>
      </c>
    </row>
    <row r="27" spans="1:7" ht="13.5" thickBot="1">
      <c r="A27" s="67"/>
      <c r="B27" s="68" t="s">
        <v>47</v>
      </c>
      <c r="C27" s="69"/>
      <c r="D27" s="43">
        <f>SUM(D17:D26)</f>
        <v>21555</v>
      </c>
      <c r="E27" s="43">
        <f>SUM(E17:E26)</f>
        <v>14699</v>
      </c>
      <c r="F27" s="43">
        <f>SUM(F17:F26)</f>
        <v>7694</v>
      </c>
      <c r="G27" s="43">
        <f>SUM(G17:G26)</f>
        <v>14665</v>
      </c>
    </row>
    <row r="29" ht="15.75">
      <c r="A29" s="13" t="s">
        <v>55</v>
      </c>
    </row>
    <row r="30" ht="13.5" thickBot="1"/>
    <row r="31" spans="1:7" ht="13.5" thickBot="1">
      <c r="A31" s="40"/>
      <c r="B31" s="39"/>
      <c r="C31" s="39"/>
      <c r="D31" s="40" t="s">
        <v>43</v>
      </c>
      <c r="E31" s="39" t="s">
        <v>50</v>
      </c>
      <c r="F31" s="48"/>
      <c r="G31" s="40" t="s">
        <v>28</v>
      </c>
    </row>
    <row r="32" spans="1:7" ht="12.75">
      <c r="A32" s="41"/>
      <c r="B32" s="37"/>
      <c r="C32" s="37"/>
      <c r="D32" s="41" t="s">
        <v>44</v>
      </c>
      <c r="E32" s="50" t="s">
        <v>45</v>
      </c>
      <c r="F32" s="49" t="s">
        <v>46</v>
      </c>
      <c r="G32" s="51" t="s">
        <v>3</v>
      </c>
    </row>
    <row r="33" spans="1:7" ht="13.5" thickBot="1">
      <c r="A33" s="56"/>
      <c r="B33" s="77"/>
      <c r="C33" s="78"/>
      <c r="D33" s="57">
        <v>1</v>
      </c>
      <c r="E33" s="58">
        <v>2</v>
      </c>
      <c r="F33" s="58">
        <v>3</v>
      </c>
      <c r="G33" s="58">
        <v>4</v>
      </c>
    </row>
    <row r="34" spans="1:7" ht="15">
      <c r="A34" s="60">
        <v>600</v>
      </c>
      <c r="B34" s="70" t="s">
        <v>11</v>
      </c>
      <c r="C34" s="37"/>
      <c r="D34" s="40"/>
      <c r="E34" s="40"/>
      <c r="F34" s="40"/>
      <c r="G34" s="42"/>
    </row>
    <row r="35" spans="1:7" ht="12.75">
      <c r="A35" s="41">
        <v>635006</v>
      </c>
      <c r="B35" s="37" t="s">
        <v>34</v>
      </c>
      <c r="C35" s="37"/>
      <c r="D35" s="61">
        <v>6510</v>
      </c>
      <c r="E35" s="61">
        <v>6010</v>
      </c>
      <c r="F35" s="79">
        <v>1290</v>
      </c>
      <c r="G35" s="61">
        <v>4121</v>
      </c>
    </row>
    <row r="36" spans="1:7" ht="12.75">
      <c r="A36" s="41">
        <v>610</v>
      </c>
      <c r="B36" s="37" t="s">
        <v>12</v>
      </c>
      <c r="C36" s="37"/>
      <c r="D36" s="61">
        <v>2660</v>
      </c>
      <c r="E36" s="61">
        <v>2668</v>
      </c>
      <c r="F36" s="79">
        <v>1022</v>
      </c>
      <c r="G36" s="75">
        <v>3392</v>
      </c>
    </row>
    <row r="37" spans="1:7" ht="12.75">
      <c r="A37" s="41">
        <v>620</v>
      </c>
      <c r="B37" s="37" t="s">
        <v>13</v>
      </c>
      <c r="C37" s="37"/>
      <c r="D37" s="79">
        <v>1010</v>
      </c>
      <c r="E37" s="79">
        <v>1061</v>
      </c>
      <c r="F37" s="79">
        <v>388</v>
      </c>
      <c r="G37" s="75">
        <v>1290</v>
      </c>
    </row>
    <row r="38" spans="1:7" ht="12.75">
      <c r="A38" s="41">
        <v>637016</v>
      </c>
      <c r="B38" s="37" t="s">
        <v>14</v>
      </c>
      <c r="C38" s="37"/>
      <c r="D38" s="79">
        <v>40</v>
      </c>
      <c r="E38" s="79">
        <v>50</v>
      </c>
      <c r="F38" s="79">
        <v>8</v>
      </c>
      <c r="G38" s="75">
        <v>54</v>
      </c>
    </row>
    <row r="39" spans="1:7" ht="12.75">
      <c r="A39" s="41">
        <v>637027</v>
      </c>
      <c r="B39" s="37" t="s">
        <v>22</v>
      </c>
      <c r="C39" s="37"/>
      <c r="D39" s="61"/>
      <c r="E39" s="79">
        <v>125</v>
      </c>
      <c r="F39" s="79">
        <v>33</v>
      </c>
      <c r="G39" s="75">
        <v>80</v>
      </c>
    </row>
    <row r="40" spans="1:7" ht="12.75">
      <c r="A40" s="41">
        <v>637014</v>
      </c>
      <c r="B40" s="37" t="s">
        <v>15</v>
      </c>
      <c r="C40" s="37"/>
      <c r="D40" s="79">
        <v>120</v>
      </c>
      <c r="E40" s="79">
        <v>120</v>
      </c>
      <c r="F40" s="79">
        <v>43</v>
      </c>
      <c r="G40" s="75">
        <v>167</v>
      </c>
    </row>
    <row r="41" spans="1:7" ht="12.75">
      <c r="A41" s="41">
        <v>633200</v>
      </c>
      <c r="B41" s="37" t="s">
        <v>20</v>
      </c>
      <c r="C41" s="37"/>
      <c r="D41" s="79">
        <v>100</v>
      </c>
      <c r="E41" s="79">
        <v>100</v>
      </c>
      <c r="F41" s="79">
        <v>27</v>
      </c>
      <c r="G41" s="61">
        <v>120</v>
      </c>
    </row>
    <row r="42" spans="1:7" ht="12.75">
      <c r="A42" s="41">
        <v>633002</v>
      </c>
      <c r="B42" s="37" t="s">
        <v>36</v>
      </c>
      <c r="C42" s="37"/>
      <c r="D42" s="61"/>
      <c r="E42" s="61"/>
      <c r="F42" s="61"/>
      <c r="G42" s="61">
        <v>250</v>
      </c>
    </row>
    <row r="43" spans="1:7" ht="12.75">
      <c r="A43" s="41">
        <v>633004</v>
      </c>
      <c r="B43" s="37" t="s">
        <v>37</v>
      </c>
      <c r="C43" s="37"/>
      <c r="D43" s="61"/>
      <c r="E43" s="61"/>
      <c r="F43" s="61"/>
      <c r="G43" s="61">
        <v>80</v>
      </c>
    </row>
    <row r="44" spans="1:7" ht="12.75">
      <c r="A44" s="41">
        <v>637012</v>
      </c>
      <c r="B44" s="37" t="s">
        <v>16</v>
      </c>
      <c r="C44" s="37"/>
      <c r="D44" s="61">
        <v>1200</v>
      </c>
      <c r="E44" s="79">
        <v>700</v>
      </c>
      <c r="F44" s="79">
        <v>757</v>
      </c>
      <c r="G44" s="75">
        <v>900</v>
      </c>
    </row>
    <row r="45" spans="1:7" ht="12.75">
      <c r="A45" s="41">
        <v>637015</v>
      </c>
      <c r="B45" s="37" t="s">
        <v>17</v>
      </c>
      <c r="C45" s="37"/>
      <c r="D45" s="79">
        <v>200</v>
      </c>
      <c r="E45" s="79">
        <v>200</v>
      </c>
      <c r="F45" s="79">
        <v>112</v>
      </c>
      <c r="G45" s="75">
        <v>250</v>
      </c>
    </row>
    <row r="46" spans="1:7" ht="12.75">
      <c r="A46" s="41">
        <v>637200</v>
      </c>
      <c r="B46" s="37" t="s">
        <v>18</v>
      </c>
      <c r="C46" s="37"/>
      <c r="D46" s="79">
        <v>3600</v>
      </c>
      <c r="E46" s="79">
        <v>2500</v>
      </c>
      <c r="F46" s="79">
        <v>758</v>
      </c>
      <c r="G46" s="61">
        <v>1300</v>
      </c>
    </row>
    <row r="47" spans="1:7" ht="12.75">
      <c r="A47" s="41">
        <v>637004</v>
      </c>
      <c r="B47" s="37" t="s">
        <v>25</v>
      </c>
      <c r="C47" s="37"/>
      <c r="D47" s="79">
        <v>115</v>
      </c>
      <c r="E47" s="79">
        <v>115</v>
      </c>
      <c r="F47" s="79">
        <v>32</v>
      </c>
      <c r="G47" s="61">
        <v>515</v>
      </c>
    </row>
    <row r="48" spans="1:7" ht="12.75">
      <c r="A48" s="41">
        <v>637004</v>
      </c>
      <c r="B48" s="37" t="s">
        <v>26</v>
      </c>
      <c r="C48" s="37"/>
      <c r="D48" s="79">
        <v>900</v>
      </c>
      <c r="E48" s="79">
        <v>900</v>
      </c>
      <c r="F48" s="79">
        <v>561</v>
      </c>
      <c r="G48" s="61">
        <v>1500</v>
      </c>
    </row>
    <row r="49" spans="1:7" ht="12.75">
      <c r="A49" s="73">
        <v>635006</v>
      </c>
      <c r="B49" s="72" t="s">
        <v>56</v>
      </c>
      <c r="C49" s="37"/>
      <c r="D49" s="79"/>
      <c r="E49" s="79">
        <v>150</v>
      </c>
      <c r="F49" s="61"/>
      <c r="G49" s="61"/>
    </row>
    <row r="50" spans="1:7" ht="12.75">
      <c r="A50" s="41">
        <v>633016</v>
      </c>
      <c r="B50" s="71" t="s">
        <v>35</v>
      </c>
      <c r="C50" s="37"/>
      <c r="D50" s="61"/>
      <c r="E50" s="61"/>
      <c r="F50" s="61"/>
      <c r="G50" s="61">
        <v>15</v>
      </c>
    </row>
    <row r="51" spans="1:7" ht="12.75">
      <c r="A51" s="41"/>
      <c r="B51" s="71"/>
      <c r="C51" s="37"/>
      <c r="D51" s="61"/>
      <c r="E51" s="61"/>
      <c r="F51" s="61"/>
      <c r="G51" s="61"/>
    </row>
    <row r="52" spans="1:7" ht="15">
      <c r="A52" s="62">
        <v>642</v>
      </c>
      <c r="B52" s="70" t="s">
        <v>64</v>
      </c>
      <c r="C52" s="66"/>
      <c r="D52" s="61"/>
      <c r="E52" s="61"/>
      <c r="F52" s="61"/>
      <c r="G52" s="61"/>
    </row>
    <row r="53" spans="1:7" ht="12.75">
      <c r="A53" s="74">
        <v>642002</v>
      </c>
      <c r="B53" s="59" t="s">
        <v>61</v>
      </c>
      <c r="C53" s="66"/>
      <c r="D53" s="61"/>
      <c r="E53" s="61"/>
      <c r="F53" s="61"/>
      <c r="G53" s="61">
        <v>14</v>
      </c>
    </row>
    <row r="54" spans="1:7" ht="12.75">
      <c r="A54" s="74">
        <v>642002</v>
      </c>
      <c r="B54" s="59" t="s">
        <v>62</v>
      </c>
      <c r="C54" s="66"/>
      <c r="D54" s="61"/>
      <c r="E54" s="61"/>
      <c r="F54" s="61"/>
      <c r="G54" s="61">
        <v>90</v>
      </c>
    </row>
    <row r="55" spans="1:7" ht="12.75">
      <c r="A55" s="74">
        <v>642002</v>
      </c>
      <c r="B55" s="59" t="s">
        <v>41</v>
      </c>
      <c r="C55" s="66"/>
      <c r="D55" s="61"/>
      <c r="E55" s="61"/>
      <c r="F55" s="61"/>
      <c r="G55" s="61">
        <v>297</v>
      </c>
    </row>
    <row r="56" spans="1:7" ht="13.5" thickBot="1">
      <c r="A56" s="80">
        <v>642002</v>
      </c>
      <c r="B56" s="33" t="s">
        <v>66</v>
      </c>
      <c r="C56" s="37"/>
      <c r="D56" s="61"/>
      <c r="E56" s="61"/>
      <c r="F56" s="61"/>
      <c r="G56" s="61">
        <v>230</v>
      </c>
    </row>
    <row r="57" spans="1:7" ht="13.5" thickBot="1">
      <c r="A57" s="44"/>
      <c r="B57" s="76" t="s">
        <v>57</v>
      </c>
      <c r="C57" s="25"/>
      <c r="D57" s="43">
        <f>SUM(D35:D56)</f>
        <v>16455</v>
      </c>
      <c r="E57" s="43">
        <f>SUM(E35:E56)</f>
        <v>14699</v>
      </c>
      <c r="F57" s="43">
        <f>SUM(F35:F56)</f>
        <v>5031</v>
      </c>
      <c r="G57" s="43">
        <f>SUM(G35:G56)</f>
        <v>14665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 opráv č. 11</dc:title>
  <dc:subject/>
  <dc:creator>Vidovic</dc:creator>
  <cp:keywords/>
  <dc:description/>
  <cp:lastModifiedBy>Dechto</cp:lastModifiedBy>
  <cp:lastPrinted>2004-07-27T13:00:18Z</cp:lastPrinted>
  <dcterms:created xsi:type="dcterms:W3CDTF">2001-03-19T08:39:36Z</dcterms:created>
  <dcterms:modified xsi:type="dcterms:W3CDTF">2004-08-10T09:21:37Z</dcterms:modified>
  <cp:category/>
  <cp:version/>
  <cp:contentType/>
  <cp:contentStatus/>
</cp:coreProperties>
</file>