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315" activeTab="2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<sst xmlns="http://schemas.openxmlformats.org/spreadsheetml/2006/main" count="147" uniqueCount="68">
  <si>
    <t>Rozpočet na druhý polrok:</t>
  </si>
  <si>
    <t>Knižnica</t>
  </si>
  <si>
    <t>Rozpočet</t>
  </si>
  <si>
    <t>NÁKLADY SPOLU</t>
  </si>
  <si>
    <t>MATERIÁLOVE NÁKLADY</t>
  </si>
  <si>
    <t>- ochranné pomôcky</t>
  </si>
  <si>
    <t>- noviny, knihy, časopisy</t>
  </si>
  <si>
    <t>- udržiavací materiál</t>
  </si>
  <si>
    <t>- čistiace potreby</t>
  </si>
  <si>
    <t>- drobný hmotný majetok</t>
  </si>
  <si>
    <t>- ostatný materiál</t>
  </si>
  <si>
    <t>- spotreba elektriny</t>
  </si>
  <si>
    <t>- spotreba vody</t>
  </si>
  <si>
    <t>- kúrenie, plyn</t>
  </si>
  <si>
    <t>- PHM, oleje</t>
  </si>
  <si>
    <t>SLUŽBY</t>
  </si>
  <si>
    <t>- opravy a udržiavanie</t>
  </si>
  <si>
    <t>- cestovné, stravné, ubytovanie</t>
  </si>
  <si>
    <t>- reprezentačný fond</t>
  </si>
  <si>
    <t>- nájomné, požičovné</t>
  </si>
  <si>
    <t>- poštovné poplatky</t>
  </si>
  <si>
    <t>- telefonne poplatky</t>
  </si>
  <si>
    <t>- prepravné</t>
  </si>
  <si>
    <t>- závodné stravovanie</t>
  </si>
  <si>
    <t>- ostatné služby</t>
  </si>
  <si>
    <t>OSOBNÉ NÁKLADY</t>
  </si>
  <si>
    <t>- mzdy</t>
  </si>
  <si>
    <t>- ostatné osobné náklady</t>
  </si>
  <si>
    <t>- odvody do poisťovní a FZ</t>
  </si>
  <si>
    <t xml:space="preserve">- odvody do sociálneho fondu </t>
  </si>
  <si>
    <t>- ostatné sociálne náklady /civilka,DDP/</t>
  </si>
  <si>
    <t>OSTATNÉ NÁKLADY</t>
  </si>
  <si>
    <t>- poistné</t>
  </si>
  <si>
    <t>- ostatné finančné náklady,poplatky</t>
  </si>
  <si>
    <t>-neuplatnená DPH-koeficient</t>
  </si>
  <si>
    <t>- ODPISY</t>
  </si>
  <si>
    <t>PRÍJMY  SPOLU</t>
  </si>
  <si>
    <t>- tržby z činnosti</t>
  </si>
  <si>
    <t>- tržby z nájomného</t>
  </si>
  <si>
    <t>- iné výnosy, dotácie</t>
  </si>
  <si>
    <t>- úroky z vkladových účtov</t>
  </si>
  <si>
    <t>- zúčtovanie fondov</t>
  </si>
  <si>
    <t>- tržby z predaja majetku</t>
  </si>
  <si>
    <t>- prevádzkové dotácie</t>
  </si>
  <si>
    <t xml:space="preserve">   ROZDIEL</t>
  </si>
  <si>
    <t xml:space="preserve">      Návrh rozpočtu KaSS na rok 2005</t>
  </si>
  <si>
    <t>Sumárny prehľad nákladov a výnosov v tis. Sk</t>
  </si>
  <si>
    <t>Nákladová položka</t>
  </si>
  <si>
    <t>- noviny, knihy, časopisy,</t>
  </si>
  <si>
    <t>- poštové poplatky</t>
  </si>
  <si>
    <t>- telefónne poplatky</t>
  </si>
  <si>
    <t>- odstupné</t>
  </si>
  <si>
    <t>- ostatné soc. náklady /CiS a DDP/</t>
  </si>
  <si>
    <t>- pokuty,penále</t>
  </si>
  <si>
    <t>- dary</t>
  </si>
  <si>
    <t>- manká a škody</t>
  </si>
  <si>
    <t>-zostatková cena predan.majetku</t>
  </si>
  <si>
    <t>ODPISY</t>
  </si>
  <si>
    <t>-Zúčtovanie fondov</t>
  </si>
  <si>
    <t>Schválený</t>
  </si>
  <si>
    <t>Požadovaný</t>
  </si>
  <si>
    <t>Upravený</t>
  </si>
  <si>
    <t>Ľadová Revue - 300 000,-</t>
  </si>
  <si>
    <t>100 000,- skanska</t>
  </si>
  <si>
    <t>I.úprava</t>
  </si>
  <si>
    <t>II.úprava</t>
  </si>
  <si>
    <t>Tabuľka k návrhu II.úpravy rozpočtu KaSS pre rok 2005</t>
  </si>
  <si>
    <t>Požiadavka na zvýšenie príspevku - 750 000,- Sk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</si>
</sst>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3" xfId="0" applyNumberFormat="1" applyBorder="1" applyAlignment="1">
      <alignment horizontal="centerContinuous"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49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3" fontId="0" fillId="0" borderId="4" xfId="0" applyNumberFormat="1" applyBorder="1" applyAlignment="1">
      <alignment/>
    </xf>
    <xf numFmtId="49" fontId="2" fillId="0" borderId="6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49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49" fontId="0" fillId="0" borderId="13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/>
    </xf>
    <xf numFmtId="0" fontId="2" fillId="0" borderId="16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6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0" fillId="0" borderId="1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49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2" fillId="0" borderId="7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0" fillId="0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4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4">
      <selection activeCell="A47" sqref="A47"/>
    </sheetView>
  </sheetViews>
  <sheetFormatPr defaultColWidth="9.00390625" defaultRowHeight="12.75"/>
  <cols>
    <col min="1" max="1" width="33.125" style="0" customWidth="1"/>
    <col min="2" max="2" width="10.125" style="0" bestFit="1" customWidth="1"/>
    <col min="3" max="3" width="9.75390625" style="0" bestFit="1" customWidth="1"/>
    <col min="4" max="4" width="10.125" style="0" bestFit="1" customWidth="1"/>
    <col min="5" max="5" width="11.00390625" style="0" bestFit="1" customWidth="1"/>
    <col min="6" max="6" width="10.125" style="0" bestFit="1" customWidth="1"/>
  </cols>
  <sheetData>
    <row r="1" ht="15.75">
      <c r="A1" s="1" t="s">
        <v>0</v>
      </c>
    </row>
    <row r="2" ht="16.5" thickBot="1">
      <c r="A2" s="1"/>
    </row>
    <row r="3" spans="1:6" ht="12.75">
      <c r="A3" s="2"/>
      <c r="B3" s="3">
        <v>2005</v>
      </c>
      <c r="C3" s="4" t="s">
        <v>1</v>
      </c>
      <c r="D3" s="95">
        <v>2005</v>
      </c>
      <c r="E3" s="4">
        <v>2005</v>
      </c>
      <c r="F3" s="4">
        <v>2005</v>
      </c>
    </row>
    <row r="4" spans="1:6" ht="13.5" thickBot="1">
      <c r="A4" s="5"/>
      <c r="B4" s="6" t="s">
        <v>2</v>
      </c>
      <c r="C4" s="7"/>
      <c r="D4" s="96" t="s">
        <v>59</v>
      </c>
      <c r="E4" s="99" t="s">
        <v>60</v>
      </c>
      <c r="F4" s="99" t="s">
        <v>61</v>
      </c>
    </row>
    <row r="5" spans="1:7" ht="13.5" thickBot="1">
      <c r="A5" s="8" t="s">
        <v>3</v>
      </c>
      <c r="B5" s="9">
        <f>SUM(B6+B17+B27+B33)</f>
        <v>11059000</v>
      </c>
      <c r="C5" s="38">
        <f>C6+C17+C27+C33+C37</f>
        <v>1117300</v>
      </c>
      <c r="D5" s="9">
        <f>D6+D17+D27+D33</f>
        <v>11832000</v>
      </c>
      <c r="E5" s="108">
        <f>SUM(B5+C5)</f>
        <v>12176300</v>
      </c>
      <c r="F5" s="12">
        <f>F6+F17+F27+F33</f>
        <v>12367000</v>
      </c>
      <c r="G5" s="107"/>
    </row>
    <row r="6" spans="1:6" ht="13.5" thickBot="1">
      <c r="A6" s="10" t="s">
        <v>4</v>
      </c>
      <c r="B6" s="11">
        <f>SUM(B7:B16)</f>
        <v>1660000</v>
      </c>
      <c r="C6" s="9">
        <f>SUM(C7:C16)</f>
        <v>162300</v>
      </c>
      <c r="D6" s="9">
        <f>SUM(D7:D16)</f>
        <v>1690000</v>
      </c>
      <c r="E6" s="109">
        <f>SUM(B6+C6)</f>
        <v>1822300</v>
      </c>
      <c r="F6" s="12">
        <f>SUM(F7:F16)</f>
        <v>2055000</v>
      </c>
    </row>
    <row r="7" spans="1:6" ht="12.75">
      <c r="A7" s="13" t="s">
        <v>5</v>
      </c>
      <c r="B7" s="14">
        <v>3000</v>
      </c>
      <c r="C7" s="85"/>
      <c r="D7" s="97">
        <v>3000</v>
      </c>
      <c r="E7" s="100">
        <f>SUM(B7+C7)</f>
        <v>3000</v>
      </c>
      <c r="F7" s="102">
        <v>3000</v>
      </c>
    </row>
    <row r="8" spans="1:6" ht="12.75">
      <c r="A8" s="15" t="s">
        <v>6</v>
      </c>
      <c r="B8" s="16">
        <v>23000</v>
      </c>
      <c r="C8" s="86">
        <v>30000</v>
      </c>
      <c r="D8" s="90">
        <v>23000</v>
      </c>
      <c r="E8" s="100">
        <f aca="true" t="shared" si="0" ref="E8:E46">SUM(B8+C8)</f>
        <v>53000</v>
      </c>
      <c r="F8" s="101">
        <v>53000</v>
      </c>
    </row>
    <row r="9" spans="1:6" ht="12.75">
      <c r="A9" s="15" t="s">
        <v>7</v>
      </c>
      <c r="B9" s="16">
        <v>6000</v>
      </c>
      <c r="C9" s="85"/>
      <c r="D9" s="90">
        <v>6000</v>
      </c>
      <c r="E9" s="100">
        <f t="shared" si="0"/>
        <v>6000</v>
      </c>
      <c r="F9" s="101">
        <v>6000</v>
      </c>
    </row>
    <row r="10" spans="1:6" ht="12.75">
      <c r="A10" s="15" t="s">
        <v>8</v>
      </c>
      <c r="B10" s="16">
        <v>52000</v>
      </c>
      <c r="C10" s="112">
        <v>2000</v>
      </c>
      <c r="D10" s="90">
        <v>52000</v>
      </c>
      <c r="E10" s="100">
        <f t="shared" si="0"/>
        <v>54000</v>
      </c>
      <c r="F10" s="101">
        <v>52000</v>
      </c>
    </row>
    <row r="11" spans="1:6" ht="12.75">
      <c r="A11" s="15" t="s">
        <v>9</v>
      </c>
      <c r="B11" s="16">
        <v>88000</v>
      </c>
      <c r="C11" s="86"/>
      <c r="D11" s="90">
        <v>88000</v>
      </c>
      <c r="E11" s="100">
        <f t="shared" si="0"/>
        <v>88000</v>
      </c>
      <c r="F11" s="101">
        <v>58000</v>
      </c>
    </row>
    <row r="12" spans="1:6" ht="12.75">
      <c r="A12" s="15" t="s">
        <v>10</v>
      </c>
      <c r="B12" s="16">
        <v>352000</v>
      </c>
      <c r="C12" s="87">
        <v>15300</v>
      </c>
      <c r="D12" s="90">
        <v>382000</v>
      </c>
      <c r="E12" s="100">
        <f t="shared" si="0"/>
        <v>367300</v>
      </c>
      <c r="F12" s="101">
        <v>652000</v>
      </c>
    </row>
    <row r="13" spans="1:6" ht="12.75">
      <c r="A13" s="15" t="s">
        <v>11</v>
      </c>
      <c r="B13" s="16">
        <v>551000</v>
      </c>
      <c r="C13" s="86">
        <v>10000</v>
      </c>
      <c r="D13" s="90">
        <v>551000</v>
      </c>
      <c r="E13" s="100">
        <f t="shared" si="0"/>
        <v>561000</v>
      </c>
      <c r="F13" s="101">
        <v>551000</v>
      </c>
    </row>
    <row r="14" spans="1:6" ht="12.75">
      <c r="A14" s="15" t="s">
        <v>12</v>
      </c>
      <c r="B14" s="16">
        <v>97000</v>
      </c>
      <c r="C14" s="87">
        <v>5000</v>
      </c>
      <c r="D14" s="90">
        <v>97000</v>
      </c>
      <c r="E14" s="100">
        <f t="shared" si="0"/>
        <v>102000</v>
      </c>
      <c r="F14" s="101">
        <v>100000</v>
      </c>
    </row>
    <row r="15" spans="1:6" ht="12.75">
      <c r="A15" s="17" t="s">
        <v>13</v>
      </c>
      <c r="B15" s="18">
        <v>455000</v>
      </c>
      <c r="C15" s="86">
        <v>100000</v>
      </c>
      <c r="D15" s="90">
        <v>455000</v>
      </c>
      <c r="E15" s="100">
        <f t="shared" si="0"/>
        <v>555000</v>
      </c>
      <c r="F15" s="101">
        <v>555000</v>
      </c>
    </row>
    <row r="16" spans="1:6" ht="13.5" thickBot="1">
      <c r="A16" s="19" t="s">
        <v>14</v>
      </c>
      <c r="B16" s="16">
        <v>33000</v>
      </c>
      <c r="C16" s="86"/>
      <c r="D16" s="98">
        <v>33000</v>
      </c>
      <c r="E16" s="101">
        <f t="shared" si="0"/>
        <v>33000</v>
      </c>
      <c r="F16" s="106">
        <v>25000</v>
      </c>
    </row>
    <row r="17" spans="1:6" ht="13.5" thickBot="1">
      <c r="A17" s="20" t="s">
        <v>15</v>
      </c>
      <c r="B17" s="21">
        <f>SUM(B18:B26)</f>
        <v>3608000</v>
      </c>
      <c r="C17" s="9">
        <f>SUM(C18:C26)</f>
        <v>143000</v>
      </c>
      <c r="D17" s="9">
        <f>SUM(D18:D26)</f>
        <v>3608000</v>
      </c>
      <c r="E17" s="110">
        <f t="shared" si="0"/>
        <v>3751000</v>
      </c>
      <c r="F17" s="12">
        <f>SUM(F18:F26)</f>
        <v>3431000</v>
      </c>
    </row>
    <row r="18" spans="1:6" ht="12.75">
      <c r="A18" s="13" t="s">
        <v>16</v>
      </c>
      <c r="B18" s="14">
        <v>353000</v>
      </c>
      <c r="C18" s="87"/>
      <c r="D18" s="97">
        <v>353000</v>
      </c>
      <c r="E18" s="103">
        <f t="shared" si="0"/>
        <v>353000</v>
      </c>
      <c r="F18" s="102">
        <v>453000</v>
      </c>
    </row>
    <row r="19" spans="1:6" ht="12.75">
      <c r="A19" s="15" t="s">
        <v>17</v>
      </c>
      <c r="B19" s="16">
        <v>608000</v>
      </c>
      <c r="C19" s="86"/>
      <c r="D19" s="90">
        <v>608000</v>
      </c>
      <c r="E19" s="104">
        <f t="shared" si="0"/>
        <v>608000</v>
      </c>
      <c r="F19" s="101">
        <v>88000</v>
      </c>
    </row>
    <row r="20" spans="1:6" ht="12.75">
      <c r="A20" s="15" t="s">
        <v>18</v>
      </c>
      <c r="B20" s="16">
        <v>10000</v>
      </c>
      <c r="C20" s="87"/>
      <c r="D20" s="90">
        <v>10000</v>
      </c>
      <c r="E20" s="104">
        <f t="shared" si="0"/>
        <v>10000</v>
      </c>
      <c r="F20" s="101">
        <v>10000</v>
      </c>
    </row>
    <row r="21" spans="1:6" ht="12.75">
      <c r="A21" s="15" t="s">
        <v>19</v>
      </c>
      <c r="B21" s="16">
        <v>79000</v>
      </c>
      <c r="C21" s="86">
        <v>23000</v>
      </c>
      <c r="D21" s="90">
        <v>79000</v>
      </c>
      <c r="E21" s="104">
        <f t="shared" si="0"/>
        <v>102000</v>
      </c>
      <c r="F21" s="101">
        <v>79000</v>
      </c>
    </row>
    <row r="22" spans="1:6" ht="12.75">
      <c r="A22" s="15" t="s">
        <v>20</v>
      </c>
      <c r="B22" s="16">
        <v>30000</v>
      </c>
      <c r="C22" s="87">
        <v>5000</v>
      </c>
      <c r="D22" s="90">
        <v>30000</v>
      </c>
      <c r="E22" s="104">
        <f t="shared" si="0"/>
        <v>35000</v>
      </c>
      <c r="F22" s="101">
        <v>30000</v>
      </c>
    </row>
    <row r="23" spans="1:6" ht="12.75">
      <c r="A23" s="15" t="s">
        <v>21</v>
      </c>
      <c r="B23" s="16">
        <v>159000</v>
      </c>
      <c r="C23" s="86">
        <v>14000</v>
      </c>
      <c r="D23" s="90">
        <v>159000</v>
      </c>
      <c r="E23" s="104">
        <f t="shared" si="0"/>
        <v>173000</v>
      </c>
      <c r="F23" s="101">
        <v>180000</v>
      </c>
    </row>
    <row r="24" spans="1:6" ht="12.75">
      <c r="A24" s="15" t="s">
        <v>22</v>
      </c>
      <c r="B24" s="16">
        <v>146000</v>
      </c>
      <c r="C24" s="87"/>
      <c r="D24" s="90">
        <v>146000</v>
      </c>
      <c r="E24" s="104">
        <f t="shared" si="0"/>
        <v>146000</v>
      </c>
      <c r="F24" s="101">
        <v>96000</v>
      </c>
    </row>
    <row r="25" spans="1:6" ht="12.75">
      <c r="A25" s="15" t="s">
        <v>23</v>
      </c>
      <c r="B25" s="16">
        <v>170000</v>
      </c>
      <c r="C25" s="86">
        <v>45000</v>
      </c>
      <c r="D25" s="90">
        <v>170000</v>
      </c>
      <c r="E25" s="104">
        <f t="shared" si="0"/>
        <v>215000</v>
      </c>
      <c r="F25" s="100">
        <v>200000</v>
      </c>
    </row>
    <row r="26" spans="1:6" ht="13.5" thickBot="1">
      <c r="A26" s="22" t="s">
        <v>24</v>
      </c>
      <c r="B26" s="23">
        <v>2053000</v>
      </c>
      <c r="C26" s="88">
        <v>56000</v>
      </c>
      <c r="D26" s="98">
        <v>2053000</v>
      </c>
      <c r="E26" s="105">
        <f t="shared" si="0"/>
        <v>2109000</v>
      </c>
      <c r="F26" s="106">
        <v>2295000</v>
      </c>
    </row>
    <row r="27" spans="1:6" ht="13.5" thickBot="1">
      <c r="A27" s="24" t="s">
        <v>25</v>
      </c>
      <c r="B27" s="21">
        <f>SUM(B28:B32)</f>
        <v>5076000</v>
      </c>
      <c r="C27" s="9">
        <f>SUM(C28:C32)</f>
        <v>806000</v>
      </c>
      <c r="D27" s="9">
        <f>SUM(D28:D32)</f>
        <v>5819000</v>
      </c>
      <c r="E27" s="111">
        <f t="shared" si="0"/>
        <v>5882000</v>
      </c>
      <c r="F27" s="12">
        <f>SUM(F28:F32)</f>
        <v>5871000</v>
      </c>
    </row>
    <row r="28" spans="1:6" ht="12.75">
      <c r="A28" s="13" t="s">
        <v>26</v>
      </c>
      <c r="B28" s="14">
        <v>3420000</v>
      </c>
      <c r="C28" s="85">
        <v>571000</v>
      </c>
      <c r="D28" s="97">
        <v>3991000</v>
      </c>
      <c r="E28" s="100">
        <f t="shared" si="0"/>
        <v>3991000</v>
      </c>
      <c r="F28" s="102">
        <v>3991000</v>
      </c>
    </row>
    <row r="29" spans="1:6" ht="12.75">
      <c r="A29" s="15" t="s">
        <v>27</v>
      </c>
      <c r="B29" s="16">
        <v>241000</v>
      </c>
      <c r="C29" s="86"/>
      <c r="D29" s="90">
        <v>241000</v>
      </c>
      <c r="E29" s="104">
        <f t="shared" si="0"/>
        <v>241000</v>
      </c>
      <c r="F29" s="101">
        <v>241000</v>
      </c>
    </row>
    <row r="30" spans="1:6" ht="12.75">
      <c r="A30" s="15" t="s">
        <v>28</v>
      </c>
      <c r="B30" s="16">
        <v>1280000</v>
      </c>
      <c r="C30" s="87">
        <v>216000</v>
      </c>
      <c r="D30" s="90">
        <v>1452000</v>
      </c>
      <c r="E30" s="104">
        <f t="shared" si="0"/>
        <v>1496000</v>
      </c>
      <c r="F30" s="101">
        <v>1496000</v>
      </c>
    </row>
    <row r="31" spans="1:6" ht="12.75">
      <c r="A31" s="15" t="s">
        <v>29</v>
      </c>
      <c r="B31" s="16">
        <v>42000</v>
      </c>
      <c r="C31" s="86">
        <v>7000</v>
      </c>
      <c r="D31" s="90">
        <v>42000</v>
      </c>
      <c r="E31" s="104">
        <f t="shared" si="0"/>
        <v>49000</v>
      </c>
      <c r="F31" s="101">
        <v>50000</v>
      </c>
    </row>
    <row r="32" spans="1:6" ht="13.5" thickBot="1">
      <c r="A32" s="25" t="s">
        <v>30</v>
      </c>
      <c r="B32" s="26">
        <v>93000</v>
      </c>
      <c r="C32" s="86">
        <v>12000</v>
      </c>
      <c r="D32" s="98">
        <v>93000</v>
      </c>
      <c r="E32" s="105">
        <f t="shared" si="0"/>
        <v>105000</v>
      </c>
      <c r="F32" s="106">
        <v>93000</v>
      </c>
    </row>
    <row r="33" spans="1:6" ht="13.5" thickBot="1">
      <c r="A33" s="20" t="s">
        <v>31</v>
      </c>
      <c r="B33" s="9">
        <f>SUM(B34:B37)</f>
        <v>715000</v>
      </c>
      <c r="C33" s="9">
        <f>SUM(C34:C37)</f>
        <v>3000</v>
      </c>
      <c r="D33" s="9">
        <f>SUM(D34:D37)</f>
        <v>715000</v>
      </c>
      <c r="E33" s="111">
        <f t="shared" si="0"/>
        <v>718000</v>
      </c>
      <c r="F33" s="12">
        <f>SUM(F34:F37)</f>
        <v>1010000</v>
      </c>
    </row>
    <row r="34" spans="1:6" ht="12.75">
      <c r="A34" s="15" t="s">
        <v>32</v>
      </c>
      <c r="B34" s="18">
        <v>195000</v>
      </c>
      <c r="C34" s="89"/>
      <c r="D34" s="97">
        <v>195000</v>
      </c>
      <c r="E34" s="100">
        <f t="shared" si="0"/>
        <v>195000</v>
      </c>
      <c r="F34" s="102">
        <v>195000</v>
      </c>
    </row>
    <row r="35" spans="1:6" ht="12.75">
      <c r="A35" s="15" t="s">
        <v>33</v>
      </c>
      <c r="B35" s="16">
        <v>138000</v>
      </c>
      <c r="C35" s="90"/>
      <c r="D35" s="90">
        <v>138000</v>
      </c>
      <c r="E35" s="104">
        <f t="shared" si="0"/>
        <v>138000</v>
      </c>
      <c r="F35" s="101">
        <v>190000</v>
      </c>
    </row>
    <row r="36" spans="1:6" ht="12.75">
      <c r="A36" s="27" t="s">
        <v>34</v>
      </c>
      <c r="B36" s="16"/>
      <c r="C36" s="91"/>
      <c r="D36" s="90"/>
      <c r="E36" s="104">
        <f t="shared" si="0"/>
        <v>0</v>
      </c>
      <c r="F36" s="101">
        <v>220000</v>
      </c>
    </row>
    <row r="37" spans="1:6" ht="13.5" thickBot="1">
      <c r="A37" s="28" t="s">
        <v>35</v>
      </c>
      <c r="B37" s="29">
        <v>382000</v>
      </c>
      <c r="C37" s="92">
        <v>3000</v>
      </c>
      <c r="D37" s="98">
        <v>382000</v>
      </c>
      <c r="E37" s="105">
        <f t="shared" si="0"/>
        <v>385000</v>
      </c>
      <c r="F37" s="106">
        <v>405000</v>
      </c>
    </row>
    <row r="38" spans="1:6" ht="13.5" thickBot="1">
      <c r="A38" s="30" t="s">
        <v>36</v>
      </c>
      <c r="B38" s="31">
        <f>SUM(B39:B45)</f>
        <v>11059000</v>
      </c>
      <c r="C38" s="93">
        <f>SUM(C39:C45)</f>
        <v>43000</v>
      </c>
      <c r="D38" s="93">
        <f>SUM(D39:D45)</f>
        <v>11832000</v>
      </c>
      <c r="E38" s="111">
        <f t="shared" si="0"/>
        <v>11102000</v>
      </c>
      <c r="F38" s="32">
        <f>SUM(F39:F45)</f>
        <v>11767000</v>
      </c>
    </row>
    <row r="39" spans="1:6" ht="12.75">
      <c r="A39" s="33" t="s">
        <v>37</v>
      </c>
      <c r="B39" s="34">
        <v>3542000</v>
      </c>
      <c r="C39" s="87">
        <v>30000</v>
      </c>
      <c r="D39" s="97">
        <v>3572000</v>
      </c>
      <c r="E39" s="100">
        <f t="shared" si="0"/>
        <v>3572000</v>
      </c>
      <c r="F39" s="102">
        <v>3472000</v>
      </c>
    </row>
    <row r="40" spans="1:6" ht="12.75">
      <c r="A40" s="35" t="s">
        <v>38</v>
      </c>
      <c r="B40" s="36">
        <v>2235000</v>
      </c>
      <c r="C40" s="86"/>
      <c r="D40" s="90">
        <v>2235000</v>
      </c>
      <c r="E40" s="104">
        <f t="shared" si="0"/>
        <v>2235000</v>
      </c>
      <c r="F40" s="101">
        <v>2185000</v>
      </c>
    </row>
    <row r="41" spans="1:6" ht="12.75">
      <c r="A41" s="35" t="s">
        <v>39</v>
      </c>
      <c r="B41" s="16">
        <v>368000</v>
      </c>
      <c r="C41" s="87"/>
      <c r="D41" s="90">
        <v>368000</v>
      </c>
      <c r="E41" s="104">
        <f t="shared" si="0"/>
        <v>368000</v>
      </c>
      <c r="F41" s="101">
        <v>368000</v>
      </c>
    </row>
    <row r="42" spans="1:6" ht="12.75">
      <c r="A42" s="35" t="s">
        <v>40</v>
      </c>
      <c r="B42" s="16">
        <v>20000</v>
      </c>
      <c r="C42" s="86"/>
      <c r="D42" s="90">
        <v>20000</v>
      </c>
      <c r="E42" s="104">
        <f t="shared" si="0"/>
        <v>20000</v>
      </c>
      <c r="F42" s="101">
        <v>5000</v>
      </c>
    </row>
    <row r="43" spans="1:6" ht="12.75">
      <c r="A43" s="37" t="s">
        <v>41</v>
      </c>
      <c r="B43" s="18">
        <v>508000</v>
      </c>
      <c r="C43" s="94">
        <v>13000</v>
      </c>
      <c r="D43" s="90">
        <v>521000</v>
      </c>
      <c r="E43" s="104">
        <f t="shared" si="0"/>
        <v>521000</v>
      </c>
      <c r="F43" s="101">
        <v>621000</v>
      </c>
    </row>
    <row r="44" spans="1:6" ht="12.75">
      <c r="A44" s="37" t="s">
        <v>42</v>
      </c>
      <c r="B44" s="18"/>
      <c r="C44" s="94"/>
      <c r="D44" s="90"/>
      <c r="E44" s="104">
        <f t="shared" si="0"/>
        <v>0</v>
      </c>
      <c r="F44" s="101"/>
    </row>
    <row r="45" spans="1:6" ht="13.5" thickBot="1">
      <c r="A45" s="37" t="s">
        <v>43</v>
      </c>
      <c r="B45" s="18">
        <v>4386000</v>
      </c>
      <c r="C45" s="85"/>
      <c r="D45" s="98">
        <v>5116000</v>
      </c>
      <c r="E45" s="105">
        <f t="shared" si="0"/>
        <v>4386000</v>
      </c>
      <c r="F45" s="106">
        <v>5116000</v>
      </c>
    </row>
    <row r="46" spans="1:6" ht="13.5" thickBot="1">
      <c r="A46" s="30" t="s">
        <v>44</v>
      </c>
      <c r="B46" s="38">
        <f>SUM(B38-B5)</f>
        <v>0</v>
      </c>
      <c r="C46" s="9">
        <f>SUM(C38-C5)</f>
        <v>-1074300</v>
      </c>
      <c r="D46" s="9">
        <f>SUM(D38-D5)</f>
        <v>0</v>
      </c>
      <c r="E46" s="111">
        <f t="shared" si="0"/>
        <v>-1074300</v>
      </c>
      <c r="F46" s="12">
        <f>SUM(F38-F5)</f>
        <v>-600000</v>
      </c>
    </row>
    <row r="47" ht="12.75">
      <c r="F47" s="114">
        <v>600000</v>
      </c>
    </row>
    <row r="48" ht="12.75">
      <c r="A48" t="s">
        <v>62</v>
      </c>
    </row>
    <row r="49" spans="1:6" ht="12.75">
      <c r="A49" t="s">
        <v>63</v>
      </c>
      <c r="F49" s="113"/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D21" sqref="D21"/>
    </sheetView>
  </sheetViews>
  <sheetFormatPr defaultColWidth="9.00390625" defaultRowHeight="12.75"/>
  <cols>
    <col min="1" max="1" width="35.00390625" style="0" customWidth="1"/>
  </cols>
  <sheetData>
    <row r="1" spans="1:5" ht="18">
      <c r="A1" s="120" t="s">
        <v>45</v>
      </c>
      <c r="B1" s="121"/>
      <c r="C1" s="121"/>
      <c r="D1" s="121"/>
      <c r="E1" s="121"/>
    </row>
    <row r="2" spans="1:5" ht="12.75">
      <c r="A2" s="39"/>
      <c r="B2" s="40"/>
      <c r="C2" s="40"/>
      <c r="D2" s="40"/>
      <c r="E2" s="40"/>
    </row>
    <row r="3" spans="1:5" ht="12.75">
      <c r="A3" s="39" t="s">
        <v>46</v>
      </c>
      <c r="B3" s="40"/>
      <c r="C3" s="40"/>
      <c r="D3" s="40"/>
      <c r="E3" s="40"/>
    </row>
    <row r="4" spans="1:5" ht="13.5" thickBot="1">
      <c r="A4" s="40"/>
      <c r="B4" s="40"/>
      <c r="C4" s="40"/>
      <c r="D4" s="40"/>
      <c r="E4" s="40"/>
    </row>
    <row r="5" spans="1:5" ht="13.5" thickBot="1">
      <c r="A5" s="41" t="s">
        <v>47</v>
      </c>
      <c r="B5" s="42">
        <v>2005</v>
      </c>
      <c r="C5" s="83"/>
      <c r="D5" s="84"/>
      <c r="E5" s="42"/>
    </row>
    <row r="6" spans="1:5" ht="13.5" thickBot="1">
      <c r="A6" s="43"/>
      <c r="B6" s="43" t="s">
        <v>2</v>
      </c>
      <c r="C6" s="44"/>
      <c r="D6" s="45"/>
      <c r="E6" s="43"/>
    </row>
    <row r="7" spans="1:5" ht="13.5" thickBot="1">
      <c r="A7" s="46" t="s">
        <v>3</v>
      </c>
      <c r="B7" s="48">
        <f>SUM(B8+B19+B29+B36+B43)</f>
        <v>11059</v>
      </c>
      <c r="C7" s="47"/>
      <c r="D7" s="47"/>
      <c r="E7" s="48"/>
    </row>
    <row r="8" spans="1:5" ht="13.5" thickBot="1">
      <c r="A8" s="49" t="s">
        <v>4</v>
      </c>
      <c r="B8" s="48">
        <f>SUM(B9:B18)</f>
        <v>1660</v>
      </c>
      <c r="C8" s="50"/>
      <c r="D8" s="50"/>
      <c r="E8" s="48"/>
    </row>
    <row r="9" spans="1:5" ht="12.75">
      <c r="A9" s="51" t="s">
        <v>5</v>
      </c>
      <c r="B9" s="53">
        <v>3</v>
      </c>
      <c r="C9" s="52"/>
      <c r="D9" s="52"/>
      <c r="E9" s="53"/>
    </row>
    <row r="10" spans="1:5" ht="12.75">
      <c r="A10" s="54" t="s">
        <v>48</v>
      </c>
      <c r="B10" s="57">
        <v>23</v>
      </c>
      <c r="C10" s="55"/>
      <c r="D10" s="56"/>
      <c r="E10" s="57"/>
    </row>
    <row r="11" spans="1:5" ht="12.75">
      <c r="A11" s="54" t="s">
        <v>7</v>
      </c>
      <c r="B11" s="57">
        <v>6</v>
      </c>
      <c r="C11" s="56"/>
      <c r="D11" s="56"/>
      <c r="E11" s="57"/>
    </row>
    <row r="12" spans="1:5" ht="12.75">
      <c r="A12" s="54" t="s">
        <v>8</v>
      </c>
      <c r="B12" s="57">
        <v>52</v>
      </c>
      <c r="C12" s="55"/>
      <c r="D12" s="56"/>
      <c r="E12" s="57"/>
    </row>
    <row r="13" spans="1:5" ht="12.75">
      <c r="A13" s="58" t="s">
        <v>9</v>
      </c>
      <c r="B13" s="59">
        <v>88</v>
      </c>
      <c r="C13" s="56"/>
      <c r="D13" s="56"/>
      <c r="E13" s="59"/>
    </row>
    <row r="14" spans="1:5" ht="12.75">
      <c r="A14" s="58" t="s">
        <v>10</v>
      </c>
      <c r="B14" s="59">
        <v>352</v>
      </c>
      <c r="C14" s="55"/>
      <c r="D14" s="56"/>
      <c r="E14" s="59"/>
    </row>
    <row r="15" spans="1:5" ht="12.75">
      <c r="A15" s="54" t="s">
        <v>11</v>
      </c>
      <c r="B15" s="57">
        <v>551</v>
      </c>
      <c r="C15" s="56"/>
      <c r="D15" s="56"/>
      <c r="E15" s="57"/>
    </row>
    <row r="16" spans="1:5" ht="12.75">
      <c r="A16" s="54" t="s">
        <v>12</v>
      </c>
      <c r="B16" s="57">
        <v>97</v>
      </c>
      <c r="C16" s="52"/>
      <c r="D16" s="56"/>
      <c r="E16" s="57"/>
    </row>
    <row r="17" spans="1:5" ht="12.75">
      <c r="A17" s="60" t="s">
        <v>13</v>
      </c>
      <c r="B17" s="57">
        <v>455</v>
      </c>
      <c r="C17" s="61"/>
      <c r="D17" s="56"/>
      <c r="E17" s="57"/>
    </row>
    <row r="18" spans="1:5" ht="13.5" thickBot="1">
      <c r="A18" s="62" t="s">
        <v>14</v>
      </c>
      <c r="B18" s="65">
        <v>33</v>
      </c>
      <c r="C18" s="63"/>
      <c r="D18" s="64"/>
      <c r="E18" s="65"/>
    </row>
    <row r="19" spans="1:5" ht="13.5" thickBot="1">
      <c r="A19" s="66" t="s">
        <v>15</v>
      </c>
      <c r="B19" s="48">
        <f>SUM(B20:B28)</f>
        <v>3608</v>
      </c>
      <c r="C19" s="50"/>
      <c r="D19" s="50"/>
      <c r="E19" s="48"/>
    </row>
    <row r="20" spans="1:5" ht="12.75">
      <c r="A20" s="51" t="s">
        <v>16</v>
      </c>
      <c r="B20" s="57">
        <v>353</v>
      </c>
      <c r="C20" s="55"/>
      <c r="D20" s="67"/>
      <c r="E20" s="57"/>
    </row>
    <row r="21" spans="1:5" ht="12.75">
      <c r="A21" s="58" t="s">
        <v>17</v>
      </c>
      <c r="B21" s="59">
        <v>608</v>
      </c>
      <c r="C21" s="56"/>
      <c r="D21" s="57"/>
      <c r="E21" s="59"/>
    </row>
    <row r="22" spans="1:5" ht="12.75">
      <c r="A22" s="54" t="s">
        <v>18</v>
      </c>
      <c r="B22" s="57">
        <v>10</v>
      </c>
      <c r="C22" s="55"/>
      <c r="D22" s="57"/>
      <c r="E22" s="57"/>
    </row>
    <row r="23" spans="1:5" ht="12.75">
      <c r="A23" s="54" t="s">
        <v>19</v>
      </c>
      <c r="B23" s="57">
        <v>79</v>
      </c>
      <c r="C23" s="56"/>
      <c r="D23" s="57"/>
      <c r="E23" s="57"/>
    </row>
    <row r="24" spans="1:5" ht="12.75">
      <c r="A24" s="54" t="s">
        <v>49</v>
      </c>
      <c r="B24" s="57">
        <v>30</v>
      </c>
      <c r="C24" s="55"/>
      <c r="D24" s="57"/>
      <c r="E24" s="57"/>
    </row>
    <row r="25" spans="1:5" ht="12.75">
      <c r="A25" s="54" t="s">
        <v>50</v>
      </c>
      <c r="B25" s="57">
        <v>159</v>
      </c>
      <c r="C25" s="56"/>
      <c r="D25" s="57"/>
      <c r="E25" s="57"/>
    </row>
    <row r="26" spans="1:5" ht="12.75">
      <c r="A26" s="54" t="s">
        <v>22</v>
      </c>
      <c r="B26" s="57">
        <v>146</v>
      </c>
      <c r="C26" s="55"/>
      <c r="D26" s="57"/>
      <c r="E26" s="57"/>
    </row>
    <row r="27" spans="1:5" ht="12.75">
      <c r="A27" s="54" t="s">
        <v>23</v>
      </c>
      <c r="B27" s="57">
        <v>170</v>
      </c>
      <c r="C27" s="56"/>
      <c r="D27" s="57"/>
      <c r="E27" s="57"/>
    </row>
    <row r="28" spans="1:5" ht="13.5" thickBot="1">
      <c r="A28" s="68" t="s">
        <v>24</v>
      </c>
      <c r="B28" s="59">
        <v>2053</v>
      </c>
      <c r="C28" s="55"/>
      <c r="D28" s="69"/>
      <c r="E28" s="59"/>
    </row>
    <row r="29" spans="1:5" ht="13.5" thickBot="1">
      <c r="A29" s="66" t="s">
        <v>25</v>
      </c>
      <c r="B29" s="48">
        <f>SUM(B30:B35)</f>
        <v>5076</v>
      </c>
      <c r="C29" s="50"/>
      <c r="D29" s="50"/>
      <c r="E29" s="48"/>
    </row>
    <row r="30" spans="1:5" ht="12.75">
      <c r="A30" s="51" t="s">
        <v>26</v>
      </c>
      <c r="B30" s="57">
        <v>3420</v>
      </c>
      <c r="C30" s="52"/>
      <c r="D30" s="67"/>
      <c r="E30" s="57"/>
    </row>
    <row r="31" spans="1:5" ht="12.75">
      <c r="A31" s="51" t="s">
        <v>51</v>
      </c>
      <c r="B31" s="57"/>
      <c r="C31" s="52"/>
      <c r="D31" s="67"/>
      <c r="E31" s="57"/>
    </row>
    <row r="32" spans="1:5" ht="12.75">
      <c r="A32" s="58" t="s">
        <v>27</v>
      </c>
      <c r="B32" s="59">
        <v>241</v>
      </c>
      <c r="C32" s="56"/>
      <c r="D32" s="57"/>
      <c r="E32" s="59"/>
    </row>
    <row r="33" spans="1:5" ht="12.75">
      <c r="A33" s="54" t="s">
        <v>28</v>
      </c>
      <c r="B33" s="57">
        <v>1280</v>
      </c>
      <c r="C33" s="55"/>
      <c r="D33" s="57"/>
      <c r="E33" s="57"/>
    </row>
    <row r="34" spans="1:5" ht="12.75">
      <c r="A34" s="54" t="s">
        <v>29</v>
      </c>
      <c r="B34" s="57">
        <v>42</v>
      </c>
      <c r="C34" s="56"/>
      <c r="D34" s="57"/>
      <c r="E34" s="57"/>
    </row>
    <row r="35" spans="1:5" ht="13.5" thickBot="1">
      <c r="A35" s="70" t="s">
        <v>52</v>
      </c>
      <c r="B35" s="57">
        <v>93</v>
      </c>
      <c r="C35" s="63"/>
      <c r="D35" s="69"/>
      <c r="E35" s="57"/>
    </row>
    <row r="36" spans="1:5" ht="13.5" thickBot="1">
      <c r="A36" s="66" t="s">
        <v>31</v>
      </c>
      <c r="B36" s="48">
        <f>SUM(B37:B41)</f>
        <v>333</v>
      </c>
      <c r="C36" s="50"/>
      <c r="D36" s="50"/>
      <c r="E36" s="48"/>
    </row>
    <row r="37" spans="1:5" ht="12.75">
      <c r="A37" s="51" t="s">
        <v>32</v>
      </c>
      <c r="B37" s="57">
        <v>195</v>
      </c>
      <c r="C37" s="56"/>
      <c r="D37" s="67"/>
      <c r="E37" s="57"/>
    </row>
    <row r="38" spans="1:5" ht="12.75">
      <c r="A38" s="54" t="s">
        <v>53</v>
      </c>
      <c r="B38" s="57"/>
      <c r="C38" s="64"/>
      <c r="D38" s="67"/>
      <c r="E38" s="57"/>
    </row>
    <row r="39" spans="1:5" ht="12.75">
      <c r="A39" s="71" t="s">
        <v>54</v>
      </c>
      <c r="B39" s="57"/>
      <c r="C39" s="64"/>
      <c r="D39" s="67"/>
      <c r="E39" s="57"/>
    </row>
    <row r="40" spans="1:5" ht="12.75">
      <c r="A40" s="70" t="s">
        <v>55</v>
      </c>
      <c r="B40" s="57"/>
      <c r="C40" s="64"/>
      <c r="D40" s="57"/>
      <c r="E40" s="57"/>
    </row>
    <row r="41" spans="1:5" ht="12.75">
      <c r="A41" s="58" t="s">
        <v>33</v>
      </c>
      <c r="B41" s="59">
        <v>138</v>
      </c>
      <c r="C41" s="56"/>
      <c r="D41" s="57"/>
      <c r="E41" s="59"/>
    </row>
    <row r="42" spans="1:5" ht="12.75">
      <c r="A42" s="72" t="s">
        <v>56</v>
      </c>
      <c r="B42" s="75"/>
      <c r="C42" s="73"/>
      <c r="D42" s="74"/>
      <c r="E42" s="75"/>
    </row>
    <row r="43" spans="1:5" ht="13.5" thickBot="1">
      <c r="A43" s="76" t="s">
        <v>57</v>
      </c>
      <c r="B43" s="77">
        <v>382</v>
      </c>
      <c r="C43" s="47"/>
      <c r="D43" s="77"/>
      <c r="E43" s="77"/>
    </row>
    <row r="44" spans="1:5" ht="13.5" thickBot="1">
      <c r="A44" s="78" t="s">
        <v>36</v>
      </c>
      <c r="B44" s="80">
        <f>SUM(B45:B51)</f>
        <v>11059</v>
      </c>
      <c r="C44" s="79"/>
      <c r="D44" s="79"/>
      <c r="E44" s="80"/>
    </row>
    <row r="45" spans="1:5" ht="12.75">
      <c r="A45" s="51" t="s">
        <v>37</v>
      </c>
      <c r="B45" s="57">
        <v>3542</v>
      </c>
      <c r="C45" s="55"/>
      <c r="D45" s="81"/>
      <c r="E45" s="57"/>
    </row>
    <row r="46" spans="1:5" ht="12.75">
      <c r="A46" s="54" t="s">
        <v>38</v>
      </c>
      <c r="B46" s="57">
        <v>2235</v>
      </c>
      <c r="C46" s="56"/>
      <c r="D46" s="82"/>
      <c r="E46" s="57"/>
    </row>
    <row r="47" spans="1:5" ht="12.75">
      <c r="A47" s="54" t="s">
        <v>39</v>
      </c>
      <c r="B47" s="57">
        <v>368</v>
      </c>
      <c r="C47" s="55"/>
      <c r="D47" s="57"/>
      <c r="E47" s="57"/>
    </row>
    <row r="48" spans="1:5" ht="12.75">
      <c r="A48" s="54" t="s">
        <v>40</v>
      </c>
      <c r="B48" s="57">
        <v>20</v>
      </c>
      <c r="C48" s="56"/>
      <c r="D48" s="57"/>
      <c r="E48" s="57"/>
    </row>
    <row r="49" spans="1:5" ht="12.75">
      <c r="A49" s="54" t="s">
        <v>42</v>
      </c>
      <c r="B49" s="57"/>
      <c r="C49" s="56"/>
      <c r="D49" s="57"/>
      <c r="E49" s="57"/>
    </row>
    <row r="50" spans="1:5" ht="12.75">
      <c r="A50" s="70" t="s">
        <v>58</v>
      </c>
      <c r="B50" s="57">
        <v>508</v>
      </c>
      <c r="C50" s="56"/>
      <c r="D50" s="57"/>
      <c r="E50" s="57"/>
    </row>
    <row r="51" spans="1:5" ht="13.5" thickBot="1">
      <c r="A51" s="54" t="s">
        <v>43</v>
      </c>
      <c r="B51" s="74">
        <v>4386</v>
      </c>
      <c r="C51" s="56"/>
      <c r="D51" s="57"/>
      <c r="E51" s="74"/>
    </row>
    <row r="52" spans="1:5" ht="13.5" thickBot="1">
      <c r="A52" s="78" t="s">
        <v>44</v>
      </c>
      <c r="B52" s="48">
        <f>SUM(B44-B7)</f>
        <v>0</v>
      </c>
      <c r="C52" s="50"/>
      <c r="D52" s="50"/>
      <c r="E52" s="48"/>
    </row>
    <row r="53" spans="1:5" ht="12.75">
      <c r="A53" s="40"/>
      <c r="B53" s="40"/>
      <c r="C53" s="40"/>
      <c r="D53" s="40"/>
      <c r="E53" s="40"/>
    </row>
    <row r="54" spans="1:5" ht="12.75">
      <c r="A54" s="40"/>
      <c r="B54" s="40"/>
      <c r="C54" s="40"/>
      <c r="D54" s="40"/>
      <c r="E54" s="40"/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875" style="0" bestFit="1" customWidth="1"/>
    <col min="2" max="2" width="13.25390625" style="0" customWidth="1"/>
    <col min="3" max="3" width="12.375" style="0" customWidth="1"/>
    <col min="4" max="4" width="12.75390625" style="0" customWidth="1"/>
  </cols>
  <sheetData>
    <row r="1" ht="15.75">
      <c r="A1" s="1" t="s">
        <v>66</v>
      </c>
    </row>
    <row r="2" ht="16.5" thickBot="1">
      <c r="A2" s="1"/>
    </row>
    <row r="3" spans="1:4" ht="12.75">
      <c r="A3" s="2"/>
      <c r="B3" s="3">
        <v>2005</v>
      </c>
      <c r="C3" s="95">
        <v>2005</v>
      </c>
      <c r="D3" s="4">
        <v>2005</v>
      </c>
    </row>
    <row r="4" spans="1:4" ht="13.5" thickBot="1">
      <c r="A4" s="5"/>
      <c r="B4" s="6" t="s">
        <v>2</v>
      </c>
      <c r="C4" s="96" t="s">
        <v>64</v>
      </c>
      <c r="D4" s="99" t="s">
        <v>65</v>
      </c>
    </row>
    <row r="5" spans="1:4" ht="13.5" thickBot="1">
      <c r="A5" s="8" t="s">
        <v>3</v>
      </c>
      <c r="B5" s="9">
        <f>SUM(B6+B17+B27+B33)</f>
        <v>11059000</v>
      </c>
      <c r="C5" s="9">
        <f>C6+C17+C27+C33</f>
        <v>11832000</v>
      </c>
      <c r="D5" s="12">
        <f>D6+D17+D27+D33</f>
        <v>12517000</v>
      </c>
    </row>
    <row r="6" spans="1:4" ht="13.5" thickBot="1">
      <c r="A6" s="10" t="s">
        <v>4</v>
      </c>
      <c r="B6" s="11">
        <f>SUM(B7:B16)</f>
        <v>1660000</v>
      </c>
      <c r="C6" s="9">
        <f>SUM(C7:C16)</f>
        <v>1690000</v>
      </c>
      <c r="D6" s="115">
        <f>SUM(D7:D16)</f>
        <v>2055000</v>
      </c>
    </row>
    <row r="7" spans="1:4" ht="12.75">
      <c r="A7" s="13" t="s">
        <v>5</v>
      </c>
      <c r="B7" s="14">
        <v>3000</v>
      </c>
      <c r="C7" s="97">
        <v>3000</v>
      </c>
      <c r="D7" s="103">
        <v>3000</v>
      </c>
    </row>
    <row r="8" spans="1:4" ht="12.75">
      <c r="A8" s="15" t="s">
        <v>6</v>
      </c>
      <c r="B8" s="16">
        <v>23000</v>
      </c>
      <c r="C8" s="90">
        <v>23000</v>
      </c>
      <c r="D8" s="104">
        <v>53000</v>
      </c>
    </row>
    <row r="9" spans="1:4" ht="12.75">
      <c r="A9" s="15" t="s">
        <v>7</v>
      </c>
      <c r="B9" s="16">
        <v>6000</v>
      </c>
      <c r="C9" s="90">
        <v>6000</v>
      </c>
      <c r="D9" s="104">
        <v>6000</v>
      </c>
    </row>
    <row r="10" spans="1:4" ht="12.75">
      <c r="A10" s="15" t="s">
        <v>8</v>
      </c>
      <c r="B10" s="16">
        <v>52000</v>
      </c>
      <c r="C10" s="90">
        <v>52000</v>
      </c>
      <c r="D10" s="104">
        <v>52000</v>
      </c>
    </row>
    <row r="11" spans="1:4" ht="12.75">
      <c r="A11" s="15" t="s">
        <v>9</v>
      </c>
      <c r="B11" s="16">
        <v>88000</v>
      </c>
      <c r="C11" s="90">
        <v>88000</v>
      </c>
      <c r="D11" s="104">
        <v>58000</v>
      </c>
    </row>
    <row r="12" spans="1:4" ht="12.75">
      <c r="A12" s="15" t="s">
        <v>10</v>
      </c>
      <c r="B12" s="16">
        <v>352000</v>
      </c>
      <c r="C12" s="90">
        <v>382000</v>
      </c>
      <c r="D12" s="104">
        <v>652000</v>
      </c>
    </row>
    <row r="13" spans="1:4" ht="12.75">
      <c r="A13" s="15" t="s">
        <v>11</v>
      </c>
      <c r="B13" s="16">
        <v>551000</v>
      </c>
      <c r="C13" s="90">
        <v>551000</v>
      </c>
      <c r="D13" s="104">
        <v>551000</v>
      </c>
    </row>
    <row r="14" spans="1:4" ht="12.75">
      <c r="A14" s="15" t="s">
        <v>12</v>
      </c>
      <c r="B14" s="16">
        <v>97000</v>
      </c>
      <c r="C14" s="90">
        <v>97000</v>
      </c>
      <c r="D14" s="104">
        <v>100000</v>
      </c>
    </row>
    <row r="15" spans="1:4" ht="12.75">
      <c r="A15" s="17" t="s">
        <v>13</v>
      </c>
      <c r="B15" s="18">
        <v>455000</v>
      </c>
      <c r="C15" s="90">
        <v>455000</v>
      </c>
      <c r="D15" s="104">
        <v>555000</v>
      </c>
    </row>
    <row r="16" spans="1:4" ht="13.5" thickBot="1">
      <c r="A16" s="19" t="s">
        <v>14</v>
      </c>
      <c r="B16" s="16">
        <v>33000</v>
      </c>
      <c r="C16" s="98">
        <v>33000</v>
      </c>
      <c r="D16" s="105">
        <v>25000</v>
      </c>
    </row>
    <row r="17" spans="1:4" ht="13.5" thickBot="1">
      <c r="A17" s="20" t="s">
        <v>15</v>
      </c>
      <c r="B17" s="21">
        <f>SUM(B18:B26)</f>
        <v>3608000</v>
      </c>
      <c r="C17" s="9">
        <f>SUM(C18:C26)</f>
        <v>3608000</v>
      </c>
      <c r="D17" s="12">
        <f>SUM(D18:D26)</f>
        <v>3581000</v>
      </c>
    </row>
    <row r="18" spans="1:4" ht="12.75">
      <c r="A18" s="13" t="s">
        <v>16</v>
      </c>
      <c r="B18" s="14">
        <v>353000</v>
      </c>
      <c r="C18" s="97">
        <v>353000</v>
      </c>
      <c r="D18" s="100">
        <v>453000</v>
      </c>
    </row>
    <row r="19" spans="1:4" ht="12.75">
      <c r="A19" s="15" t="s">
        <v>17</v>
      </c>
      <c r="B19" s="16">
        <v>608000</v>
      </c>
      <c r="C19" s="90">
        <v>608000</v>
      </c>
      <c r="D19" s="104">
        <v>88000</v>
      </c>
    </row>
    <row r="20" spans="1:4" ht="12.75">
      <c r="A20" s="15" t="s">
        <v>18</v>
      </c>
      <c r="B20" s="16">
        <v>10000</v>
      </c>
      <c r="C20" s="90">
        <v>10000</v>
      </c>
      <c r="D20" s="104">
        <v>10000</v>
      </c>
    </row>
    <row r="21" spans="1:4" ht="12.75">
      <c r="A21" s="15" t="s">
        <v>19</v>
      </c>
      <c r="B21" s="16">
        <v>79000</v>
      </c>
      <c r="C21" s="90">
        <v>79000</v>
      </c>
      <c r="D21" s="104">
        <v>79000</v>
      </c>
    </row>
    <row r="22" spans="1:4" ht="12.75">
      <c r="A22" s="15" t="s">
        <v>20</v>
      </c>
      <c r="B22" s="16">
        <v>30000</v>
      </c>
      <c r="C22" s="90">
        <v>30000</v>
      </c>
      <c r="D22" s="104">
        <v>30000</v>
      </c>
    </row>
    <row r="23" spans="1:4" ht="12.75">
      <c r="A23" s="15" t="s">
        <v>21</v>
      </c>
      <c r="B23" s="16">
        <v>159000</v>
      </c>
      <c r="C23" s="90">
        <v>159000</v>
      </c>
      <c r="D23" s="104">
        <v>180000</v>
      </c>
    </row>
    <row r="24" spans="1:4" ht="12.75">
      <c r="A24" s="15" t="s">
        <v>22</v>
      </c>
      <c r="B24" s="16">
        <v>146000</v>
      </c>
      <c r="C24" s="90">
        <v>146000</v>
      </c>
      <c r="D24" s="104">
        <v>96000</v>
      </c>
    </row>
    <row r="25" spans="1:4" ht="12.75">
      <c r="A25" s="15" t="s">
        <v>23</v>
      </c>
      <c r="B25" s="16">
        <v>170000</v>
      </c>
      <c r="C25" s="90">
        <v>170000</v>
      </c>
      <c r="D25" s="104">
        <v>200000</v>
      </c>
    </row>
    <row r="26" spans="1:4" ht="13.5" thickBot="1">
      <c r="A26" s="22" t="s">
        <v>24</v>
      </c>
      <c r="B26" s="23">
        <v>2053000</v>
      </c>
      <c r="C26" s="98">
        <v>2053000</v>
      </c>
      <c r="D26" s="105">
        <v>2445000</v>
      </c>
    </row>
    <row r="27" spans="1:4" ht="13.5" thickBot="1">
      <c r="A27" s="24" t="s">
        <v>25</v>
      </c>
      <c r="B27" s="21">
        <f>SUM(B28:B32)</f>
        <v>5076000</v>
      </c>
      <c r="C27" s="9">
        <f>SUM(C28:C32)</f>
        <v>5819000</v>
      </c>
      <c r="D27" s="12">
        <f>SUM(D28:D32)</f>
        <v>5871000</v>
      </c>
    </row>
    <row r="28" spans="1:4" ht="12.75">
      <c r="A28" s="13" t="s">
        <v>26</v>
      </c>
      <c r="B28" s="14">
        <v>3420000</v>
      </c>
      <c r="C28" s="97">
        <v>3991000</v>
      </c>
      <c r="D28" s="100">
        <v>3991000</v>
      </c>
    </row>
    <row r="29" spans="1:4" ht="12.75">
      <c r="A29" s="15" t="s">
        <v>27</v>
      </c>
      <c r="B29" s="16">
        <v>241000</v>
      </c>
      <c r="C29" s="90">
        <v>241000</v>
      </c>
      <c r="D29" s="104">
        <v>241000</v>
      </c>
    </row>
    <row r="30" spans="1:4" ht="12.75">
      <c r="A30" s="15" t="s">
        <v>28</v>
      </c>
      <c r="B30" s="16">
        <v>1280000</v>
      </c>
      <c r="C30" s="90">
        <v>1452000</v>
      </c>
      <c r="D30" s="104">
        <v>1496000</v>
      </c>
    </row>
    <row r="31" spans="1:4" ht="12.75">
      <c r="A31" s="15" t="s">
        <v>29</v>
      </c>
      <c r="B31" s="16">
        <v>42000</v>
      </c>
      <c r="C31" s="90">
        <v>42000</v>
      </c>
      <c r="D31" s="104">
        <v>50000</v>
      </c>
    </row>
    <row r="32" spans="1:4" ht="13.5" thickBot="1">
      <c r="A32" s="25" t="s">
        <v>30</v>
      </c>
      <c r="B32" s="26">
        <v>93000</v>
      </c>
      <c r="C32" s="98">
        <v>93000</v>
      </c>
      <c r="D32" s="105">
        <v>93000</v>
      </c>
    </row>
    <row r="33" spans="1:4" ht="13.5" thickBot="1">
      <c r="A33" s="20" t="s">
        <v>31</v>
      </c>
      <c r="B33" s="9">
        <f>SUM(B34:B37)</f>
        <v>715000</v>
      </c>
      <c r="C33" s="9">
        <f>SUM(C34:C37)</f>
        <v>715000</v>
      </c>
      <c r="D33" s="12">
        <f>SUM(D34:D37)</f>
        <v>1010000</v>
      </c>
    </row>
    <row r="34" spans="1:4" ht="12.75">
      <c r="A34" s="33" t="s">
        <v>32</v>
      </c>
      <c r="B34" s="117">
        <v>195000</v>
      </c>
      <c r="C34" s="97">
        <v>195000</v>
      </c>
      <c r="D34" s="100">
        <v>195000</v>
      </c>
    </row>
    <row r="35" spans="1:4" ht="12.75">
      <c r="A35" s="35" t="s">
        <v>33</v>
      </c>
      <c r="B35" s="116">
        <v>138000</v>
      </c>
      <c r="C35" s="90">
        <v>138000</v>
      </c>
      <c r="D35" s="104">
        <v>190000</v>
      </c>
    </row>
    <row r="36" spans="1:4" ht="12.75">
      <c r="A36" s="35" t="s">
        <v>34</v>
      </c>
      <c r="B36" s="116"/>
      <c r="C36" s="90"/>
      <c r="D36" s="104">
        <v>220000</v>
      </c>
    </row>
    <row r="37" spans="1:4" ht="13.5" thickBot="1">
      <c r="A37" s="119" t="s">
        <v>35</v>
      </c>
      <c r="B37" s="118">
        <v>382000</v>
      </c>
      <c r="C37" s="98">
        <v>382000</v>
      </c>
      <c r="D37" s="105">
        <v>405000</v>
      </c>
    </row>
    <row r="38" spans="1:4" ht="13.5" thickBot="1">
      <c r="A38" s="30" t="s">
        <v>36</v>
      </c>
      <c r="B38" s="31">
        <f>SUM(B39:B45)</f>
        <v>11059000</v>
      </c>
      <c r="C38" s="93">
        <f>SUM(C39:C45)</f>
        <v>11832000</v>
      </c>
      <c r="D38" s="32">
        <f>SUM(D39:D45)</f>
        <v>12517000</v>
      </c>
    </row>
    <row r="39" spans="1:4" ht="12.75">
      <c r="A39" s="33" t="s">
        <v>37</v>
      </c>
      <c r="B39" s="34">
        <v>3542000</v>
      </c>
      <c r="C39" s="97">
        <v>3572000</v>
      </c>
      <c r="D39" s="100">
        <v>3472000</v>
      </c>
    </row>
    <row r="40" spans="1:4" ht="12.75">
      <c r="A40" s="35" t="s">
        <v>38</v>
      </c>
      <c r="B40" s="36">
        <v>2235000</v>
      </c>
      <c r="C40" s="90">
        <v>2235000</v>
      </c>
      <c r="D40" s="104">
        <v>2185000</v>
      </c>
    </row>
    <row r="41" spans="1:4" ht="12.75">
      <c r="A41" s="35" t="s">
        <v>39</v>
      </c>
      <c r="B41" s="16">
        <v>368000</v>
      </c>
      <c r="C41" s="90">
        <v>368000</v>
      </c>
      <c r="D41" s="104">
        <v>368000</v>
      </c>
    </row>
    <row r="42" spans="1:4" ht="12.75">
      <c r="A42" s="35" t="s">
        <v>40</v>
      </c>
      <c r="B42" s="16">
        <v>20000</v>
      </c>
      <c r="C42" s="90">
        <v>20000</v>
      </c>
      <c r="D42" s="104">
        <v>5000</v>
      </c>
    </row>
    <row r="43" spans="1:4" ht="12.75">
      <c r="A43" s="37" t="s">
        <v>41</v>
      </c>
      <c r="B43" s="18">
        <v>508000</v>
      </c>
      <c r="C43" s="90">
        <v>521000</v>
      </c>
      <c r="D43" s="104">
        <v>621000</v>
      </c>
    </row>
    <row r="44" spans="1:4" ht="12.75">
      <c r="A44" s="37" t="s">
        <v>42</v>
      </c>
      <c r="B44" s="18"/>
      <c r="C44" s="90"/>
      <c r="D44" s="104"/>
    </row>
    <row r="45" spans="1:4" ht="13.5" thickBot="1">
      <c r="A45" s="37" t="s">
        <v>43</v>
      </c>
      <c r="B45" s="18">
        <v>4386000</v>
      </c>
      <c r="C45" s="98">
        <v>5116000</v>
      </c>
      <c r="D45" s="105">
        <v>5866000</v>
      </c>
    </row>
    <row r="46" spans="1:4" ht="13.5" thickBot="1">
      <c r="A46" s="30" t="s">
        <v>44</v>
      </c>
      <c r="B46" s="38">
        <f>SUM(B38-B5)</f>
        <v>0</v>
      </c>
      <c r="C46" s="9">
        <f>SUM(C38-C5)</f>
        <v>0</v>
      </c>
      <c r="D46" s="12">
        <f>SUM(D38-D5)</f>
        <v>0</v>
      </c>
    </row>
    <row r="49" ht="12.75">
      <c r="A49" t="s">
        <v>67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Dechto</cp:lastModifiedBy>
  <dcterms:created xsi:type="dcterms:W3CDTF">2005-09-08T10:10:46Z</dcterms:created>
  <dcterms:modified xsi:type="dcterms:W3CDTF">2005-10-21T17:28:12Z</dcterms:modified>
  <cp:category/>
  <cp:version/>
  <cp:contentType/>
  <cp:contentStatus/>
</cp:coreProperties>
</file>