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94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<sst xmlns="http://schemas.openxmlformats.org/spreadsheetml/2006/main" count="97" uniqueCount="67">
  <si>
    <t>HOSPODÁRENIE NEZISKOVEJ ORGANIZÁCIE TIK MESTA PRIEVIDZA V r. 2008</t>
  </si>
  <si>
    <t>PRÍJMY</t>
  </si>
  <si>
    <t>(v Sk)</t>
  </si>
  <si>
    <t>Zdanené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</si>
  <si>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</si>
  <si>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</si>
  <si>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</si>
  <si>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</si>
  <si>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</si>
  <si>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</si>
  <si>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</si>
  <si>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</si>
  <si>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</si>
  <si>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</si>
  <si>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</si>
  <si>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</si>
  <si>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</t>
  </si>
  <si>
    <t>Príjem za tovar</t>
  </si>
  <si>
    <t>Príjem za služby (kopírovanie)</t>
  </si>
  <si>
    <t>Provízie</t>
  </si>
  <si>
    <t>Prenájom NP (CK JUKO)</t>
  </si>
  <si>
    <t>Refakturácia služieb s NP</t>
  </si>
  <si>
    <t>Nezdanené</t>
  </si>
  <si>
    <t>Transfer Mesto Prievidza</t>
  </si>
  <si>
    <t>Kreditný úrok</t>
  </si>
  <si>
    <t>Príjem za prehliadky (lektor.činn.)</t>
  </si>
  <si>
    <t>Príjem za predaj vstupeniek (TP)</t>
  </si>
  <si>
    <t>Príjem za stravenky od zamestn.</t>
  </si>
  <si>
    <t>Dotácia pokladne</t>
  </si>
  <si>
    <t>SPOLU zdanené+nezdanené</t>
  </si>
  <si>
    <t>VÝDAVKY</t>
  </si>
  <si>
    <t>Ovplyvňujúce príjmy</t>
  </si>
  <si>
    <t>Nákup tovaru</t>
  </si>
  <si>
    <t>Mzdy</t>
  </si>
  <si>
    <t>Odvody do fondov</t>
  </si>
  <si>
    <t>Prevádzková réžia</t>
  </si>
  <si>
    <t>Stravenky 55 %</t>
  </si>
  <si>
    <t>Tlač publikácie (na ďalší predaj)</t>
  </si>
  <si>
    <t>Odmeny podľa príkazných zmlúv</t>
  </si>
  <si>
    <t>Neovplyvňujúce príjmy</t>
  </si>
  <si>
    <t>Odvod z predaja vstupeniek (TP)</t>
  </si>
  <si>
    <t>Daň z úroku</t>
  </si>
  <si>
    <t>Stravenky 45 %</t>
  </si>
  <si>
    <t>Občerstvenie</t>
  </si>
  <si>
    <t>Mzdy 12/07 (nezdanené)</t>
  </si>
  <si>
    <t>Tel. hovory 01/08 (starý TIK)</t>
  </si>
  <si>
    <t>SPOLU ovplyv.+neovplyv.</t>
  </si>
  <si>
    <t>ROZDIEL</t>
  </si>
  <si>
    <t xml:space="preserve">Výsledok hospodárania pred </t>
  </si>
  <si>
    <t>zdanením</t>
  </si>
  <si>
    <t>Sk</t>
  </si>
  <si>
    <t>Daň z príjmu za r. 2008</t>
  </si>
  <si>
    <t>Preddavky na daň z príjmu v r. 09</t>
  </si>
  <si>
    <t>Stav na bankovom účte</t>
  </si>
  <si>
    <t>k 31.12.2008</t>
  </si>
  <si>
    <t>Stav v pokladni k 31.12.2008</t>
  </si>
  <si>
    <t>MAJETOK k 31.12.2008</t>
  </si>
  <si>
    <t>v tom:</t>
  </si>
  <si>
    <t>- zásoby</t>
  </si>
  <si>
    <t>- pohľadávky</t>
  </si>
  <si>
    <t>- peniaze</t>
  </si>
  <si>
    <t>- ceniny</t>
  </si>
  <si>
    <t>- bankové účty</t>
  </si>
  <si>
    <t>ZÁVAZKY</t>
  </si>
  <si>
    <t>Rozdiel majetku a záväzkov</t>
  </si>
  <si>
    <t>Prievidza 13.4.2009</t>
  </si>
  <si>
    <t xml:space="preserve">Vypracoval: Ing. Soňa Tencerová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</si>
</sst>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8.57421875" style="0" customWidth="1"/>
    <col min="2" max="13" width="10.7109375" style="0" customWidth="1"/>
    <col min="14" max="14" width="12.7109375" style="0" customWidth="1"/>
    <col min="15" max="15" width="10.140625" style="0" bestFit="1" customWidth="1"/>
  </cols>
  <sheetData>
    <row r="1" s="1" customFormat="1" ht="15">
      <c r="A1" s="1" t="s">
        <v>0</v>
      </c>
    </row>
    <row r="3" ht="12.75">
      <c r="A3" s="2" t="s">
        <v>1</v>
      </c>
    </row>
    <row r="4" ht="12.75">
      <c r="N4" s="3" t="s">
        <v>2</v>
      </c>
    </row>
    <row r="5" spans="1:14" ht="12.75">
      <c r="A5" s="4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2.75">
      <c r="A6" t="s">
        <v>17</v>
      </c>
      <c r="B6" s="5">
        <v>835</v>
      </c>
      <c r="C6" s="5">
        <v>5195</v>
      </c>
      <c r="D6" s="5">
        <v>795</v>
      </c>
      <c r="E6" s="5">
        <v>2630</v>
      </c>
      <c r="F6" s="5">
        <v>6009</v>
      </c>
      <c r="G6" s="5">
        <v>6214</v>
      </c>
      <c r="H6" s="5">
        <v>9692.5</v>
      </c>
      <c r="I6" s="5">
        <v>13518.5</v>
      </c>
      <c r="J6" s="5">
        <v>9917.5</v>
      </c>
      <c r="K6" s="5">
        <v>10765.5</v>
      </c>
      <c r="L6" s="5">
        <v>5158</v>
      </c>
      <c r="M6" s="5">
        <v>29938</v>
      </c>
      <c r="N6" s="5">
        <f aca="true" t="shared" si="0" ref="N6:N11">SUM(B6:M6)</f>
        <v>100668</v>
      </c>
    </row>
    <row r="7" spans="1:15" ht="12.75">
      <c r="A7" t="s">
        <v>18</v>
      </c>
      <c r="B7" s="5">
        <v>32</v>
      </c>
      <c r="C7" s="5">
        <v>200</v>
      </c>
      <c r="D7" s="5">
        <v>46</v>
      </c>
      <c r="E7" s="5">
        <v>4</v>
      </c>
      <c r="F7" s="5">
        <v>44</v>
      </c>
      <c r="G7" s="5">
        <v>72</v>
      </c>
      <c r="H7" s="5">
        <v>140</v>
      </c>
      <c r="I7" s="5">
        <v>172</v>
      </c>
      <c r="J7" s="5">
        <v>174</v>
      </c>
      <c r="K7" s="5">
        <v>0</v>
      </c>
      <c r="L7" s="5">
        <v>138</v>
      </c>
      <c r="M7" s="5">
        <v>132</v>
      </c>
      <c r="N7" s="5">
        <f t="shared" si="0"/>
        <v>1154</v>
      </c>
      <c r="O7" s="5"/>
    </row>
    <row r="8" spans="1:14" ht="12.75">
      <c r="A8" t="s">
        <v>19</v>
      </c>
      <c r="B8" s="5">
        <v>75.6</v>
      </c>
      <c r="C8" s="5">
        <v>1080.9</v>
      </c>
      <c r="D8" s="5">
        <v>809.6</v>
      </c>
      <c r="E8" s="5">
        <v>5463.7</v>
      </c>
      <c r="F8" s="5">
        <v>6070.5</v>
      </c>
      <c r="G8" s="5">
        <v>4501.2</v>
      </c>
      <c r="H8" s="5">
        <v>5347.6</v>
      </c>
      <c r="I8" s="5">
        <v>4379.9</v>
      </c>
      <c r="J8" s="5">
        <v>3009</v>
      </c>
      <c r="K8" s="5">
        <v>4210.1</v>
      </c>
      <c r="L8" s="5">
        <v>2758.5</v>
      </c>
      <c r="M8" s="5">
        <v>13248.2</v>
      </c>
      <c r="N8" s="5">
        <f t="shared" si="0"/>
        <v>50954.8</v>
      </c>
    </row>
    <row r="9" spans="1:14" ht="12.75">
      <c r="A9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20000</v>
      </c>
      <c r="H9" s="5">
        <v>0</v>
      </c>
      <c r="I9" s="5">
        <v>13600</v>
      </c>
      <c r="J9" s="5">
        <v>4800</v>
      </c>
      <c r="K9" s="5">
        <v>4800</v>
      </c>
      <c r="L9" s="5">
        <v>4800</v>
      </c>
      <c r="M9" s="5">
        <v>4800</v>
      </c>
      <c r="N9" s="5">
        <f t="shared" si="0"/>
        <v>52800</v>
      </c>
    </row>
    <row r="10" spans="1:14" ht="12.75">
      <c r="A10" t="s">
        <v>21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8062</v>
      </c>
      <c r="N10" s="5">
        <f t="shared" si="0"/>
        <v>8062</v>
      </c>
    </row>
    <row r="11" spans="1:14" s="4" customFormat="1" ht="12.75">
      <c r="A11" s="4" t="s">
        <v>16</v>
      </c>
      <c r="B11" s="6">
        <f aca="true" t="shared" si="1" ref="B11:M11">SUM(B6:B10)</f>
        <v>942.6</v>
      </c>
      <c r="C11" s="6">
        <f t="shared" si="1"/>
        <v>6475.9</v>
      </c>
      <c r="D11" s="6">
        <f t="shared" si="1"/>
        <v>1650.6</v>
      </c>
      <c r="E11" s="6">
        <f t="shared" si="1"/>
        <v>8097.7</v>
      </c>
      <c r="F11" s="6">
        <f t="shared" si="1"/>
        <v>12123.5</v>
      </c>
      <c r="G11" s="6">
        <f t="shared" si="1"/>
        <v>30787.2</v>
      </c>
      <c r="H11" s="6">
        <f t="shared" si="1"/>
        <v>15180.1</v>
      </c>
      <c r="I11" s="6">
        <f t="shared" si="1"/>
        <v>31670.4</v>
      </c>
      <c r="J11" s="6">
        <f t="shared" si="1"/>
        <v>17900.5</v>
      </c>
      <c r="K11" s="6">
        <f t="shared" si="1"/>
        <v>19775.6</v>
      </c>
      <c r="L11" s="6">
        <f t="shared" si="1"/>
        <v>12854.5</v>
      </c>
      <c r="M11" s="6">
        <f t="shared" si="1"/>
        <v>56180.2</v>
      </c>
      <c r="N11" s="6">
        <f t="shared" si="0"/>
        <v>213638.8</v>
      </c>
    </row>
    <row r="12" spans="2:14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4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t="s">
        <v>23</v>
      </c>
      <c r="B14" s="5">
        <v>100000</v>
      </c>
      <c r="C14" s="5">
        <v>20000</v>
      </c>
      <c r="D14" s="5">
        <v>20000</v>
      </c>
      <c r="E14" s="5">
        <v>20000</v>
      </c>
      <c r="F14" s="5">
        <v>20000</v>
      </c>
      <c r="G14" s="5">
        <v>20000</v>
      </c>
      <c r="H14" s="5">
        <v>60000</v>
      </c>
      <c r="I14" s="5">
        <v>20000</v>
      </c>
      <c r="J14" s="5">
        <v>20000</v>
      </c>
      <c r="K14" s="5">
        <v>20000</v>
      </c>
      <c r="L14" s="5">
        <v>20000</v>
      </c>
      <c r="M14" s="5">
        <v>22000</v>
      </c>
      <c r="N14" s="5">
        <f aca="true" t="shared" si="2" ref="N14:N21">SUM(B14:M14)</f>
        <v>362000</v>
      </c>
    </row>
    <row r="15" spans="1:14" ht="12.75">
      <c r="A15" t="s">
        <v>24</v>
      </c>
      <c r="B15" s="5">
        <v>5.5</v>
      </c>
      <c r="C15" s="5">
        <v>8.1</v>
      </c>
      <c r="D15" s="5">
        <v>7.4</v>
      </c>
      <c r="E15" s="5">
        <v>2.7</v>
      </c>
      <c r="F15" s="5">
        <v>1.8</v>
      </c>
      <c r="G15" s="5">
        <v>2.2</v>
      </c>
      <c r="H15" s="5">
        <v>5</v>
      </c>
      <c r="I15" s="5">
        <v>5.6</v>
      </c>
      <c r="J15" s="5">
        <v>6.7</v>
      </c>
      <c r="K15" s="5">
        <v>6.8</v>
      </c>
      <c r="L15" s="5">
        <v>7.7</v>
      </c>
      <c r="M15" s="5">
        <v>5.5</v>
      </c>
      <c r="N15" s="5">
        <f t="shared" si="2"/>
        <v>65</v>
      </c>
    </row>
    <row r="16" spans="1:14" ht="12.75">
      <c r="A16" t="s">
        <v>25</v>
      </c>
      <c r="B16" s="5">
        <v>0</v>
      </c>
      <c r="C16" s="5">
        <v>0</v>
      </c>
      <c r="D16" s="5">
        <v>0</v>
      </c>
      <c r="E16" s="5">
        <v>0</v>
      </c>
      <c r="F16" s="5">
        <v>500</v>
      </c>
      <c r="G16" s="5">
        <v>1050</v>
      </c>
      <c r="H16" s="5">
        <v>350</v>
      </c>
      <c r="I16" s="5">
        <v>0</v>
      </c>
      <c r="J16" s="5">
        <v>350</v>
      </c>
      <c r="K16" s="5">
        <v>1550</v>
      </c>
      <c r="L16" s="5">
        <v>0</v>
      </c>
      <c r="M16" s="5">
        <v>1400</v>
      </c>
      <c r="N16" s="5">
        <f t="shared" si="2"/>
        <v>5200</v>
      </c>
    </row>
    <row r="17" spans="1:14" ht="12.75">
      <c r="A17" t="s">
        <v>26</v>
      </c>
      <c r="B17" s="5">
        <v>0</v>
      </c>
      <c r="C17" s="5">
        <v>35994.1</v>
      </c>
      <c r="D17" s="5">
        <v>21635.4</v>
      </c>
      <c r="E17" s="5">
        <v>152502.7</v>
      </c>
      <c r="F17" s="5">
        <v>188922</v>
      </c>
      <c r="G17" s="5">
        <v>119167.9</v>
      </c>
      <c r="H17" s="5">
        <v>122485.2</v>
      </c>
      <c r="I17" s="5">
        <v>108188.7</v>
      </c>
      <c r="J17" s="5">
        <v>106338</v>
      </c>
      <c r="K17" s="5">
        <v>127230.9</v>
      </c>
      <c r="L17" s="5">
        <v>96442.5</v>
      </c>
      <c r="M17" s="5">
        <v>206400.9</v>
      </c>
      <c r="N17" s="5">
        <f t="shared" si="2"/>
        <v>1285308.2999999998</v>
      </c>
    </row>
    <row r="18" spans="1:14" ht="12.75">
      <c r="A18" t="s">
        <v>27</v>
      </c>
      <c r="B18" s="5">
        <v>0</v>
      </c>
      <c r="C18" s="5">
        <v>0</v>
      </c>
      <c r="D18" s="5">
        <v>0</v>
      </c>
      <c r="E18" s="5">
        <v>0</v>
      </c>
      <c r="F18" s="5">
        <v>800</v>
      </c>
      <c r="G18" s="5">
        <v>760</v>
      </c>
      <c r="H18" s="5">
        <v>1120</v>
      </c>
      <c r="I18" s="5">
        <v>1800</v>
      </c>
      <c r="J18" s="5">
        <v>1760</v>
      </c>
      <c r="K18" s="5">
        <v>1276</v>
      </c>
      <c r="L18" s="5">
        <v>1012</v>
      </c>
      <c r="M18" s="5">
        <v>836</v>
      </c>
      <c r="N18" s="5">
        <f t="shared" si="2"/>
        <v>9364</v>
      </c>
    </row>
    <row r="19" spans="1:14" ht="12.75">
      <c r="A19" t="s">
        <v>28</v>
      </c>
      <c r="B19" s="5">
        <v>29852.9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2"/>
        <v>29852.9</v>
      </c>
    </row>
    <row r="20" spans="1:14" s="4" customFormat="1" ht="12.75">
      <c r="A20" s="4" t="s">
        <v>16</v>
      </c>
      <c r="B20" s="6">
        <f>SUM(B14:B19)</f>
        <v>129858.4</v>
      </c>
      <c r="C20" s="6">
        <f>SUM(C14:C19)</f>
        <v>56002.2</v>
      </c>
      <c r="D20" s="6">
        <f>SUM(D14:D19)</f>
        <v>41642.8</v>
      </c>
      <c r="E20" s="6">
        <f>SUM(E14:E19)</f>
        <v>172505.40000000002</v>
      </c>
      <c r="F20" s="6">
        <f aca="true" t="shared" si="3" ref="F20:M20">SUM(F14:F19)</f>
        <v>210223.8</v>
      </c>
      <c r="G20" s="6">
        <f t="shared" si="3"/>
        <v>140980.1</v>
      </c>
      <c r="H20" s="6">
        <f t="shared" si="3"/>
        <v>183960.2</v>
      </c>
      <c r="I20" s="6">
        <f t="shared" si="3"/>
        <v>129994.29999999999</v>
      </c>
      <c r="J20" s="6">
        <f t="shared" si="3"/>
        <v>128454.7</v>
      </c>
      <c r="K20" s="6">
        <f t="shared" si="3"/>
        <v>150063.69999999998</v>
      </c>
      <c r="L20" s="6">
        <f t="shared" si="3"/>
        <v>117462.2</v>
      </c>
      <c r="M20" s="6">
        <f t="shared" si="3"/>
        <v>230642.4</v>
      </c>
      <c r="N20" s="6">
        <f t="shared" si="2"/>
        <v>1691790.1999999997</v>
      </c>
    </row>
    <row r="21" spans="1:14" s="4" customFormat="1" ht="12.75">
      <c r="A21" s="4" t="s">
        <v>29</v>
      </c>
      <c r="B21" s="6">
        <f aca="true" t="shared" si="4" ref="B21:M21">SUM(B11+B20)</f>
        <v>130801</v>
      </c>
      <c r="C21" s="6">
        <f t="shared" si="4"/>
        <v>62478.1</v>
      </c>
      <c r="D21" s="6">
        <f t="shared" si="4"/>
        <v>43293.4</v>
      </c>
      <c r="E21" s="6">
        <f t="shared" si="4"/>
        <v>180603.10000000003</v>
      </c>
      <c r="F21" s="6">
        <f t="shared" si="4"/>
        <v>222347.3</v>
      </c>
      <c r="G21" s="6">
        <f t="shared" si="4"/>
        <v>171767.30000000002</v>
      </c>
      <c r="H21" s="6">
        <f t="shared" si="4"/>
        <v>199140.30000000002</v>
      </c>
      <c r="I21" s="6">
        <f t="shared" si="4"/>
        <v>161664.69999999998</v>
      </c>
      <c r="J21" s="6">
        <f t="shared" si="4"/>
        <v>146355.2</v>
      </c>
      <c r="K21" s="6">
        <f t="shared" si="4"/>
        <v>169839.3</v>
      </c>
      <c r="L21" s="6">
        <f t="shared" si="4"/>
        <v>130316.7</v>
      </c>
      <c r="M21" s="6">
        <f t="shared" si="4"/>
        <v>286822.6</v>
      </c>
      <c r="N21" s="6">
        <f t="shared" si="2"/>
        <v>1905429</v>
      </c>
    </row>
    <row r="22" spans="2:14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ht="12.75">
      <c r="A24" s="2" t="s">
        <v>30</v>
      </c>
    </row>
    <row r="25" spans="2:14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3" t="s">
        <v>2</v>
      </c>
    </row>
    <row r="26" spans="1:14" ht="12.75">
      <c r="A26" s="4" t="s">
        <v>31</v>
      </c>
      <c r="B26" s="3" t="s">
        <v>4</v>
      </c>
      <c r="C26" s="3" t="s">
        <v>5</v>
      </c>
      <c r="D26" s="3" t="s">
        <v>6</v>
      </c>
      <c r="E26" s="3" t="s">
        <v>7</v>
      </c>
      <c r="F26" s="3" t="s">
        <v>8</v>
      </c>
      <c r="G26" s="3" t="s">
        <v>9</v>
      </c>
      <c r="H26" s="3" t="s">
        <v>10</v>
      </c>
      <c r="I26" s="3" t="s">
        <v>11</v>
      </c>
      <c r="J26" s="3" t="s">
        <v>12</v>
      </c>
      <c r="K26" s="3" t="s">
        <v>13</v>
      </c>
      <c r="L26" s="3" t="s">
        <v>14</v>
      </c>
      <c r="M26" s="3" t="s">
        <v>15</v>
      </c>
      <c r="N26" s="3" t="s">
        <v>16</v>
      </c>
    </row>
    <row r="27" spans="1:14" s="7" customFormat="1" ht="12.75">
      <c r="A27" s="7" t="s">
        <v>32</v>
      </c>
      <c r="B27" s="8">
        <v>0</v>
      </c>
      <c r="C27" s="8">
        <v>720</v>
      </c>
      <c r="D27" s="8">
        <v>0</v>
      </c>
      <c r="E27" s="8">
        <v>2458</v>
      </c>
      <c r="F27" s="8">
        <v>3785</v>
      </c>
      <c r="G27" s="8">
        <v>895</v>
      </c>
      <c r="H27" s="8">
        <v>5300</v>
      </c>
      <c r="I27" s="8">
        <v>21976</v>
      </c>
      <c r="J27" s="8">
        <v>2333</v>
      </c>
      <c r="K27" s="8">
        <v>11479</v>
      </c>
      <c r="L27" s="8">
        <v>1750</v>
      </c>
      <c r="M27" s="8">
        <v>6222.5</v>
      </c>
      <c r="N27" s="8">
        <f aca="true" t="shared" si="5" ref="N27:N34">SUM(B27:M27)</f>
        <v>56918.5</v>
      </c>
    </row>
    <row r="28" spans="1:14" s="7" customFormat="1" ht="12.75">
      <c r="A28" s="7" t="s">
        <v>33</v>
      </c>
      <c r="B28" s="8">
        <v>0</v>
      </c>
      <c r="C28" s="8">
        <v>10332</v>
      </c>
      <c r="D28" s="8">
        <v>10459</v>
      </c>
      <c r="E28" s="8">
        <v>10230</v>
      </c>
      <c r="F28" s="8">
        <v>10375</v>
      </c>
      <c r="G28" s="8">
        <v>12919</v>
      </c>
      <c r="H28" s="8">
        <v>17009</v>
      </c>
      <c r="I28" s="8">
        <v>20984</v>
      </c>
      <c r="J28" s="8">
        <v>20659</v>
      </c>
      <c r="K28" s="8">
        <v>17009</v>
      </c>
      <c r="L28" s="8">
        <v>11759</v>
      </c>
      <c r="M28" s="8">
        <v>21419</v>
      </c>
      <c r="N28" s="8">
        <f t="shared" si="5"/>
        <v>163154</v>
      </c>
    </row>
    <row r="29" spans="1:14" s="7" customFormat="1" ht="12.75">
      <c r="A29" s="7" t="s">
        <v>34</v>
      </c>
      <c r="B29" s="8">
        <v>0</v>
      </c>
      <c r="C29" s="8">
        <v>5641</v>
      </c>
      <c r="D29" s="8">
        <v>5597</v>
      </c>
      <c r="E29" s="8">
        <v>5593</v>
      </c>
      <c r="F29" s="8">
        <v>5611</v>
      </c>
      <c r="G29" s="8">
        <v>5635</v>
      </c>
      <c r="H29" s="8">
        <v>5666</v>
      </c>
      <c r="I29" s="8">
        <v>5729</v>
      </c>
      <c r="J29" s="8">
        <v>5705</v>
      </c>
      <c r="K29" s="8">
        <v>5666</v>
      </c>
      <c r="L29" s="8">
        <v>5610</v>
      </c>
      <c r="M29" s="8">
        <v>10482</v>
      </c>
      <c r="N29" s="8">
        <f t="shared" si="5"/>
        <v>66935</v>
      </c>
    </row>
    <row r="30" spans="1:14" s="7" customFormat="1" ht="12.75">
      <c r="A30" s="7" t="s">
        <v>35</v>
      </c>
      <c r="B30" s="8">
        <v>4315</v>
      </c>
      <c r="C30" s="8">
        <v>8394.5</v>
      </c>
      <c r="D30" s="8">
        <v>62156.2</v>
      </c>
      <c r="E30" s="8">
        <v>29173.2</v>
      </c>
      <c r="F30" s="8">
        <v>10941.4</v>
      </c>
      <c r="G30" s="8">
        <v>6962.8</v>
      </c>
      <c r="H30" s="8">
        <v>8879.2</v>
      </c>
      <c r="I30" s="8">
        <v>3768.8</v>
      </c>
      <c r="J30" s="8">
        <v>2571.2</v>
      </c>
      <c r="K30" s="8">
        <v>2376.2</v>
      </c>
      <c r="L30" s="8">
        <v>2638.8</v>
      </c>
      <c r="M30" s="8">
        <v>44758</v>
      </c>
      <c r="N30" s="8">
        <f t="shared" si="5"/>
        <v>186935.3</v>
      </c>
    </row>
    <row r="31" spans="1:14" s="7" customFormat="1" ht="13.5" customHeight="1">
      <c r="A31" s="7" t="s">
        <v>36</v>
      </c>
      <c r="B31" s="8">
        <v>0</v>
      </c>
      <c r="C31" s="8">
        <v>0</v>
      </c>
      <c r="D31" s="8">
        <v>0</v>
      </c>
      <c r="E31" s="8">
        <v>2236.5</v>
      </c>
      <c r="F31" s="8">
        <v>2334.5</v>
      </c>
      <c r="G31" s="8">
        <v>0</v>
      </c>
      <c r="H31" s="8">
        <v>0</v>
      </c>
      <c r="I31" s="8">
        <v>2986.5</v>
      </c>
      <c r="J31" s="8">
        <v>0</v>
      </c>
      <c r="K31" s="8">
        <v>0</v>
      </c>
      <c r="L31" s="8">
        <v>2338.5</v>
      </c>
      <c r="M31" s="8">
        <v>0</v>
      </c>
      <c r="N31" s="8">
        <f t="shared" si="5"/>
        <v>9896</v>
      </c>
    </row>
    <row r="32" spans="1:14" s="7" customFormat="1" ht="13.5" customHeight="1">
      <c r="A32" s="7" t="s">
        <v>37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24684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5"/>
        <v>24684</v>
      </c>
    </row>
    <row r="33" spans="1:14" s="7" customFormat="1" ht="13.5" customHeight="1">
      <c r="A33" s="7" t="s">
        <v>38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25000</v>
      </c>
      <c r="N33" s="8">
        <f t="shared" si="5"/>
        <v>25000</v>
      </c>
    </row>
    <row r="34" spans="1:14" s="4" customFormat="1" ht="12.75">
      <c r="A34" s="4" t="s">
        <v>16</v>
      </c>
      <c r="B34" s="6">
        <f aca="true" t="shared" si="6" ref="B34:M34">SUM(B27:B33)</f>
        <v>4315</v>
      </c>
      <c r="C34" s="6">
        <f t="shared" si="6"/>
        <v>25087.5</v>
      </c>
      <c r="D34" s="6">
        <f t="shared" si="6"/>
        <v>78212.2</v>
      </c>
      <c r="E34" s="6">
        <f t="shared" si="6"/>
        <v>49690.7</v>
      </c>
      <c r="F34" s="6">
        <f t="shared" si="6"/>
        <v>33046.9</v>
      </c>
      <c r="G34" s="6">
        <f t="shared" si="6"/>
        <v>51095.8</v>
      </c>
      <c r="H34" s="6">
        <f t="shared" si="6"/>
        <v>36854.2</v>
      </c>
      <c r="I34" s="6">
        <f t="shared" si="6"/>
        <v>55444.3</v>
      </c>
      <c r="J34" s="6">
        <f t="shared" si="6"/>
        <v>31268.2</v>
      </c>
      <c r="K34" s="6">
        <f t="shared" si="6"/>
        <v>36530.2</v>
      </c>
      <c r="L34" s="6">
        <f t="shared" si="6"/>
        <v>24096.3</v>
      </c>
      <c r="M34" s="6">
        <f t="shared" si="6"/>
        <v>107881.5</v>
      </c>
      <c r="N34" s="6">
        <f t="shared" si="5"/>
        <v>533522.8</v>
      </c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9"/>
    </row>
    <row r="36" spans="1:14" ht="12.75">
      <c r="A36" s="4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9"/>
    </row>
    <row r="37" spans="1:14" s="7" customFormat="1" ht="12.75">
      <c r="A37" s="7" t="s">
        <v>40</v>
      </c>
      <c r="B37" s="8">
        <v>0</v>
      </c>
      <c r="C37" s="8">
        <v>35994.1</v>
      </c>
      <c r="D37" s="8">
        <v>21635.4</v>
      </c>
      <c r="E37" s="8">
        <v>152502.7</v>
      </c>
      <c r="F37" s="8">
        <v>163346.6</v>
      </c>
      <c r="G37" s="8">
        <v>113017.8</v>
      </c>
      <c r="H37" s="8">
        <v>154210.7</v>
      </c>
      <c r="I37" s="8">
        <v>108188.7</v>
      </c>
      <c r="J37" s="8">
        <v>106338</v>
      </c>
      <c r="K37" s="8">
        <v>127230.9</v>
      </c>
      <c r="L37" s="8">
        <v>96442.5</v>
      </c>
      <c r="M37" s="8">
        <v>199862.1</v>
      </c>
      <c r="N37" s="5">
        <f aca="true" t="shared" si="7" ref="N37:N43">SUM(B37:M37)</f>
        <v>1278769.5</v>
      </c>
    </row>
    <row r="38" spans="1:14" s="7" customFormat="1" ht="12.75">
      <c r="A38" s="7" t="s">
        <v>41</v>
      </c>
      <c r="B38" s="8">
        <v>0</v>
      </c>
      <c r="C38" s="8">
        <v>1</v>
      </c>
      <c r="D38" s="8">
        <v>1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8">
        <v>1</v>
      </c>
      <c r="L38" s="8">
        <v>1</v>
      </c>
      <c r="M38" s="8">
        <v>0</v>
      </c>
      <c r="N38" s="5">
        <f t="shared" si="7"/>
        <v>5</v>
      </c>
    </row>
    <row r="39" spans="1:14" s="7" customFormat="1" ht="12.75">
      <c r="A39" s="7" t="s">
        <v>42</v>
      </c>
      <c r="B39" s="8">
        <v>0</v>
      </c>
      <c r="C39" s="8">
        <v>0</v>
      </c>
      <c r="D39" s="8">
        <v>0</v>
      </c>
      <c r="E39" s="8">
        <v>1680</v>
      </c>
      <c r="F39" s="8">
        <v>1760</v>
      </c>
      <c r="G39" s="8">
        <v>0</v>
      </c>
      <c r="H39" s="8">
        <v>3120</v>
      </c>
      <c r="I39" s="8">
        <v>2288</v>
      </c>
      <c r="J39" s="8">
        <v>0</v>
      </c>
      <c r="K39" s="8">
        <v>0</v>
      </c>
      <c r="L39" s="8">
        <v>1760</v>
      </c>
      <c r="M39" s="8">
        <v>0</v>
      </c>
      <c r="N39" s="5">
        <f t="shared" si="7"/>
        <v>10608</v>
      </c>
    </row>
    <row r="40" spans="1:14" s="7" customFormat="1" ht="12.75">
      <c r="A40" s="7" t="s">
        <v>43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738.5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5">
        <f t="shared" si="7"/>
        <v>738.5</v>
      </c>
    </row>
    <row r="41" spans="1:14" s="7" customFormat="1" ht="12.75">
      <c r="A41" s="7" t="s">
        <v>44</v>
      </c>
      <c r="B41" s="8">
        <v>9392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5">
        <f t="shared" si="7"/>
        <v>9392</v>
      </c>
    </row>
    <row r="42" spans="1:14" s="7" customFormat="1" ht="12.75">
      <c r="A42" s="7" t="s">
        <v>45</v>
      </c>
      <c r="B42" s="8">
        <v>0</v>
      </c>
      <c r="C42" s="8">
        <v>329.2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5">
        <f t="shared" si="7"/>
        <v>329.2</v>
      </c>
    </row>
    <row r="43" spans="1:14" s="4" customFormat="1" ht="12.75">
      <c r="A43" s="4" t="s">
        <v>16</v>
      </c>
      <c r="B43" s="6">
        <f aca="true" t="shared" si="8" ref="B43:M43">SUM(B37:B42)</f>
        <v>9392</v>
      </c>
      <c r="C43" s="6">
        <f t="shared" si="8"/>
        <v>36324.299999999996</v>
      </c>
      <c r="D43" s="6">
        <f t="shared" si="8"/>
        <v>21636.4</v>
      </c>
      <c r="E43" s="6">
        <f t="shared" si="8"/>
        <v>154182.7</v>
      </c>
      <c r="F43" s="6">
        <f t="shared" si="8"/>
        <v>165106.6</v>
      </c>
      <c r="G43" s="6">
        <f t="shared" si="8"/>
        <v>113756.3</v>
      </c>
      <c r="H43" s="6">
        <f t="shared" si="8"/>
        <v>157330.7</v>
      </c>
      <c r="I43" s="6">
        <f t="shared" si="8"/>
        <v>110476.7</v>
      </c>
      <c r="J43" s="6">
        <f t="shared" si="8"/>
        <v>106339</v>
      </c>
      <c r="K43" s="6">
        <f t="shared" si="8"/>
        <v>127231.9</v>
      </c>
      <c r="L43" s="6">
        <f t="shared" si="8"/>
        <v>98203.5</v>
      </c>
      <c r="M43" s="6">
        <f t="shared" si="8"/>
        <v>199862.1</v>
      </c>
      <c r="N43" s="6">
        <f t="shared" si="7"/>
        <v>1299842.2000000002</v>
      </c>
    </row>
    <row r="44" spans="1:14" s="4" customFormat="1" ht="12.75">
      <c r="A44" s="4" t="s">
        <v>46</v>
      </c>
      <c r="B44" s="6">
        <f aca="true" t="shared" si="9" ref="B44:N44">SUM(B34+B43)</f>
        <v>13707</v>
      </c>
      <c r="C44" s="6">
        <f t="shared" si="9"/>
        <v>61411.799999999996</v>
      </c>
      <c r="D44" s="6">
        <f t="shared" si="9"/>
        <v>99848.6</v>
      </c>
      <c r="E44" s="6">
        <f t="shared" si="9"/>
        <v>203873.40000000002</v>
      </c>
      <c r="F44" s="6">
        <f t="shared" si="9"/>
        <v>198153.5</v>
      </c>
      <c r="G44" s="6">
        <f t="shared" si="9"/>
        <v>164852.1</v>
      </c>
      <c r="H44" s="6">
        <f t="shared" si="9"/>
        <v>194184.90000000002</v>
      </c>
      <c r="I44" s="6">
        <f t="shared" si="9"/>
        <v>165921</v>
      </c>
      <c r="J44" s="6">
        <f t="shared" si="9"/>
        <v>137607.2</v>
      </c>
      <c r="K44" s="6">
        <f t="shared" si="9"/>
        <v>163762.09999999998</v>
      </c>
      <c r="L44" s="6">
        <f t="shared" si="9"/>
        <v>122299.8</v>
      </c>
      <c r="M44" s="6">
        <f t="shared" si="9"/>
        <v>307743.6</v>
      </c>
      <c r="N44" s="6">
        <f t="shared" si="9"/>
        <v>1833365.0000000002</v>
      </c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9"/>
    </row>
    <row r="46" spans="1:14" s="12" customFormat="1" ht="15">
      <c r="A46" s="10" t="s">
        <v>47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f>SUM(N21-N44)</f>
        <v>72063.99999999977</v>
      </c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9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9"/>
    </row>
    <row r="49" spans="1:14" ht="12.75">
      <c r="A49" s="4" t="s">
        <v>48</v>
      </c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4" t="s">
        <v>49</v>
      </c>
      <c r="B50" s="6">
        <v>-23651</v>
      </c>
      <c r="C50" s="6" t="s">
        <v>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4" t="s">
        <v>51</v>
      </c>
      <c r="B51" s="6">
        <v>0</v>
      </c>
      <c r="C51" s="6" t="s">
        <v>50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3" ht="12.75">
      <c r="A52" s="4" t="s">
        <v>52</v>
      </c>
      <c r="B52" s="6">
        <v>0</v>
      </c>
      <c r="C52" s="6" t="s">
        <v>50</v>
      </c>
      <c r="D52" s="5"/>
      <c r="E52" s="5"/>
      <c r="F52" s="5"/>
      <c r="G52" s="5"/>
      <c r="H52" s="5"/>
      <c r="I52" s="5"/>
      <c r="J52" s="5"/>
      <c r="K52" s="5"/>
      <c r="L52" s="5"/>
      <c r="M52" s="5"/>
    </row>
    <row r="54" ht="12.75">
      <c r="A54" t="s">
        <v>53</v>
      </c>
    </row>
    <row r="55" spans="1:3" ht="12.75">
      <c r="A55" t="s">
        <v>54</v>
      </c>
      <c r="B55" s="5">
        <v>63001</v>
      </c>
      <c r="C55" s="5" t="s">
        <v>50</v>
      </c>
    </row>
    <row r="56" spans="1:3" ht="12.75">
      <c r="A56" t="s">
        <v>55</v>
      </c>
      <c r="B56" s="5">
        <v>9360</v>
      </c>
      <c r="C56" s="5" t="s">
        <v>50</v>
      </c>
    </row>
    <row r="58" spans="1:3" ht="12.75">
      <c r="A58" t="s">
        <v>56</v>
      </c>
      <c r="B58" s="5">
        <v>94820</v>
      </c>
      <c r="C58" s="5" t="s">
        <v>50</v>
      </c>
    </row>
    <row r="59" ht="12.75">
      <c r="A59" t="s">
        <v>57</v>
      </c>
    </row>
    <row r="60" spans="1:3" ht="12.75">
      <c r="A60" s="13" t="s">
        <v>58</v>
      </c>
      <c r="B60" s="5">
        <v>6222</v>
      </c>
      <c r="C60" s="5" t="s">
        <v>50</v>
      </c>
    </row>
    <row r="61" spans="1:3" ht="12.75">
      <c r="A61" s="13" t="s">
        <v>59</v>
      </c>
      <c r="B61" s="5">
        <v>15427</v>
      </c>
      <c r="C61" s="5" t="s">
        <v>50</v>
      </c>
    </row>
    <row r="62" spans="1:3" ht="12.75">
      <c r="A62" s="13" t="s">
        <v>60</v>
      </c>
      <c r="B62" s="5">
        <v>9360</v>
      </c>
      <c r="C62" s="5" t="s">
        <v>50</v>
      </c>
    </row>
    <row r="63" spans="1:3" ht="12.75">
      <c r="A63" s="13" t="s">
        <v>61</v>
      </c>
      <c r="B63" s="5">
        <v>810</v>
      </c>
      <c r="C63" s="5" t="s">
        <v>50</v>
      </c>
    </row>
    <row r="64" spans="1:3" ht="12.75">
      <c r="A64" s="13" t="s">
        <v>62</v>
      </c>
      <c r="B64" s="5">
        <v>63001</v>
      </c>
      <c r="C64" s="5" t="s">
        <v>50</v>
      </c>
    </row>
    <row r="65" ht="12.75">
      <c r="B65" s="5"/>
    </row>
    <row r="66" spans="1:3" ht="12.75">
      <c r="A66" t="s">
        <v>63</v>
      </c>
      <c r="B66" s="5">
        <v>23604</v>
      </c>
      <c r="C66" s="5" t="s">
        <v>50</v>
      </c>
    </row>
    <row r="68" spans="1:3" ht="12.75">
      <c r="A68" t="s">
        <v>64</v>
      </c>
      <c r="B68" s="5">
        <f>SUM(B58-B66)</f>
        <v>71216</v>
      </c>
      <c r="C68" s="5" t="s">
        <v>50</v>
      </c>
    </row>
    <row r="71" ht="12.75">
      <c r="A71" t="s">
        <v>66</v>
      </c>
    </row>
    <row r="72" ht="12.75">
      <c r="A72" t="s">
        <v>65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Sonka</dc:creator>
  <cp:keywords/>
  <dc:description/>
  <cp:lastModifiedBy>Janula</cp:lastModifiedBy>
  <dcterms:created xsi:type="dcterms:W3CDTF">2009-04-13T17:01:44Z</dcterms:created>
  <dcterms:modified xsi:type="dcterms:W3CDTF">2009-05-25T14:18:27Z</dcterms:modified>
  <cp:category/>
  <cp:version/>
  <cp:contentType/>
  <cp:contentStatus/>
</cp:coreProperties>
</file>